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42 ADQ. MATERIALES DIVERSOS PARA EL EDIFICIO DE LASCJ/Editables/Anexos/"/>
    </mc:Choice>
  </mc:AlternateContent>
  <xr:revisionPtr revIDLastSave="486" documentId="11_796039ECD6B3125CEF18F3D999D4823C3B9383AE" xr6:coauthVersionLast="47" xr6:coauthVersionMax="47" xr10:uidLastSave="{B3D3DC3C-8DF8-4322-9470-9D8B783CC931}"/>
  <bookViews>
    <workbookView xWindow="20370" yWindow="-120" windowWidth="20730" windowHeight="11160" firstSheet="1" activeTab="1" xr2:uid="{00000000-000D-0000-FFFF-FFFF00000000}"/>
  </bookViews>
  <sheets>
    <sheet name="Hoja1 (2)" sheetId="8" r:id="rId1"/>
    <sheet name="Landscape" sheetId="5" r:id="rId2"/>
    <sheet name="Hoja2" sheetId="7" state="hidden" r:id="rId3"/>
    <sheet name="Hoja1" sheetId="6" state="hidden" r:id="rId4"/>
  </sheets>
  <definedNames>
    <definedName name="_Int_9lKxWW7I" localSheetId="0">'Hoja1 (2)'!$C$191</definedName>
    <definedName name="_xlnm.Print_Titles" localSheetId="0">'Hoja1 (2)'!$1:$12</definedName>
    <definedName name="_xlnm.Print_Titles" localSheetId="1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5" l="1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1" i="5"/>
  <c r="G13" i="8"/>
  <c r="H13" i="8"/>
  <c r="G14" i="8"/>
  <c r="H14" i="8"/>
  <c r="H107" i="8" s="1"/>
  <c r="B109" i="8" s="1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G42" i="8"/>
  <c r="H42" i="8"/>
  <c r="G43" i="8"/>
  <c r="H43" i="8"/>
  <c r="G44" i="8"/>
  <c r="H44" i="8"/>
  <c r="G45" i="8"/>
  <c r="H45" i="8"/>
  <c r="G46" i="8"/>
  <c r="H46" i="8"/>
  <c r="G47" i="8"/>
  <c r="H47" i="8"/>
  <c r="G48" i="8"/>
  <c r="H48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L61" i="5" l="1"/>
  <c r="N61" i="5" s="1"/>
  <c r="L60" i="5"/>
  <c r="N60" i="5" s="1"/>
  <c r="K60" i="5"/>
  <c r="M59" i="5"/>
  <c r="L59" i="5"/>
  <c r="N59" i="5" s="1"/>
  <c r="K59" i="5"/>
  <c r="M58" i="5"/>
  <c r="L58" i="5"/>
  <c r="N58" i="5" s="1"/>
  <c r="K58" i="5"/>
  <c r="M57" i="5"/>
  <c r="L57" i="5"/>
  <c r="N57" i="5" s="1"/>
  <c r="K57" i="5"/>
  <c r="M56" i="5"/>
  <c r="L56" i="5"/>
  <c r="N56" i="5" s="1"/>
  <c r="K56" i="5"/>
  <c r="M55" i="5"/>
  <c r="L55" i="5"/>
  <c r="N55" i="5" s="1"/>
  <c r="K55" i="5"/>
  <c r="M54" i="5"/>
  <c r="L54" i="5"/>
  <c r="N54" i="5" s="1"/>
  <c r="K54" i="5"/>
  <c r="M53" i="5"/>
  <c r="L53" i="5"/>
  <c r="N53" i="5" s="1"/>
  <c r="K53" i="5"/>
  <c r="M52" i="5"/>
  <c r="L52" i="5"/>
  <c r="N52" i="5" s="1"/>
  <c r="K52" i="5"/>
  <c r="M51" i="5"/>
  <c r="L51" i="5"/>
  <c r="N51" i="5" s="1"/>
  <c r="K51" i="5"/>
  <c r="M50" i="5"/>
  <c r="L50" i="5"/>
  <c r="N50" i="5" s="1"/>
  <c r="K50" i="5"/>
  <c r="M49" i="5"/>
  <c r="L49" i="5"/>
  <c r="N49" i="5" s="1"/>
  <c r="K49" i="5"/>
  <c r="M48" i="5"/>
  <c r="L48" i="5"/>
  <c r="N48" i="5" s="1"/>
  <c r="K48" i="5"/>
  <c r="M47" i="5"/>
  <c r="L47" i="5"/>
  <c r="N47" i="5" s="1"/>
  <c r="K47" i="5"/>
  <c r="M46" i="5"/>
  <c r="L46" i="5"/>
  <c r="N46" i="5" s="1"/>
  <c r="K46" i="5"/>
  <c r="M45" i="5"/>
  <c r="L45" i="5"/>
  <c r="N45" i="5" s="1"/>
  <c r="K45" i="5"/>
  <c r="M44" i="5"/>
  <c r="L44" i="5"/>
  <c r="N44" i="5" s="1"/>
  <c r="K44" i="5"/>
  <c r="M43" i="5"/>
  <c r="L43" i="5"/>
  <c r="N43" i="5" s="1"/>
  <c r="K43" i="5"/>
  <c r="M42" i="5"/>
  <c r="L42" i="5"/>
  <c r="N42" i="5" s="1"/>
  <c r="K42" i="5"/>
  <c r="M41" i="5"/>
  <c r="L41" i="5"/>
  <c r="N41" i="5" s="1"/>
  <c r="K41" i="5"/>
  <c r="M40" i="5"/>
  <c r="L40" i="5"/>
  <c r="N40" i="5" s="1"/>
  <c r="K40" i="5"/>
  <c r="M39" i="5"/>
  <c r="L39" i="5"/>
  <c r="N39" i="5" s="1"/>
  <c r="K39" i="5"/>
  <c r="M38" i="5"/>
  <c r="L38" i="5"/>
  <c r="N38" i="5" s="1"/>
  <c r="K38" i="5"/>
  <c r="M37" i="5"/>
  <c r="L37" i="5"/>
  <c r="N37" i="5" s="1"/>
  <c r="K37" i="5"/>
  <c r="M36" i="5"/>
  <c r="L36" i="5"/>
  <c r="N36" i="5" s="1"/>
  <c r="K36" i="5"/>
  <c r="M35" i="5"/>
  <c r="L35" i="5"/>
  <c r="N35" i="5" s="1"/>
  <c r="K35" i="5"/>
  <c r="M34" i="5"/>
  <c r="L34" i="5"/>
  <c r="N34" i="5" s="1"/>
  <c r="K34" i="5"/>
  <c r="M33" i="5"/>
  <c r="L33" i="5"/>
  <c r="N33" i="5" s="1"/>
  <c r="K33" i="5"/>
  <c r="M32" i="5"/>
  <c r="L32" i="5"/>
  <c r="N32" i="5" s="1"/>
  <c r="K32" i="5"/>
  <c r="M31" i="5"/>
  <c r="L31" i="5"/>
  <c r="N31" i="5" s="1"/>
  <c r="K31" i="5"/>
  <c r="M30" i="5"/>
  <c r="L30" i="5"/>
  <c r="N30" i="5" s="1"/>
  <c r="K30" i="5"/>
  <c r="M29" i="5"/>
  <c r="L29" i="5"/>
  <c r="N29" i="5" s="1"/>
  <c r="K29" i="5"/>
  <c r="M28" i="5"/>
  <c r="L28" i="5"/>
  <c r="N28" i="5" s="1"/>
  <c r="K28" i="5"/>
  <c r="M27" i="5"/>
  <c r="L27" i="5"/>
  <c r="N27" i="5" s="1"/>
  <c r="K27" i="5"/>
  <c r="M26" i="5"/>
  <c r="L26" i="5"/>
  <c r="N26" i="5" s="1"/>
  <c r="K26" i="5"/>
  <c r="M25" i="5"/>
  <c r="L25" i="5"/>
  <c r="N25" i="5" s="1"/>
  <c r="K25" i="5"/>
  <c r="M24" i="5"/>
  <c r="L24" i="5"/>
  <c r="N24" i="5" s="1"/>
  <c r="K24" i="5"/>
  <c r="M23" i="5"/>
  <c r="L23" i="5"/>
  <c r="N23" i="5" s="1"/>
  <c r="K23" i="5"/>
  <c r="M22" i="5"/>
  <c r="L22" i="5"/>
  <c r="N22" i="5" s="1"/>
  <c r="K22" i="5"/>
  <c r="M21" i="5"/>
  <c r="L21" i="5"/>
  <c r="N21" i="5" s="1"/>
  <c r="K21" i="5"/>
  <c r="M20" i="5"/>
  <c r="L20" i="5"/>
  <c r="N20" i="5" s="1"/>
  <c r="K20" i="5"/>
  <c r="M19" i="5"/>
  <c r="L19" i="5"/>
  <c r="N19" i="5" s="1"/>
  <c r="K19" i="5"/>
  <c r="M18" i="5"/>
  <c r="L18" i="5"/>
  <c r="N18" i="5" s="1"/>
  <c r="K18" i="5"/>
  <c r="M17" i="5"/>
  <c r="L17" i="5"/>
  <c r="N17" i="5" s="1"/>
  <c r="K17" i="5"/>
  <c r="M16" i="5"/>
  <c r="L16" i="5"/>
  <c r="N16" i="5" s="1"/>
  <c r="K16" i="5"/>
  <c r="M15" i="5"/>
  <c r="L15" i="5"/>
  <c r="N15" i="5" s="1"/>
  <c r="K15" i="5"/>
  <c r="M14" i="5"/>
  <c r="L14" i="5"/>
  <c r="N14" i="5" s="1"/>
  <c r="K14" i="5"/>
  <c r="M13" i="5"/>
  <c r="L13" i="5"/>
  <c r="N13" i="5" s="1"/>
  <c r="K13" i="5"/>
  <c r="M12" i="5"/>
  <c r="L12" i="5"/>
  <c r="N12" i="5" s="1"/>
  <c r="K12" i="5"/>
  <c r="M11" i="5"/>
  <c r="L105" i="5" s="1"/>
  <c r="L11" i="5"/>
  <c r="N11" i="5" s="1"/>
  <c r="K11" i="5"/>
  <c r="L106" i="5" s="1"/>
  <c r="K74" i="5"/>
  <c r="M76" i="5"/>
  <c r="K78" i="5"/>
  <c r="M80" i="5"/>
  <c r="K82" i="5"/>
  <c r="M84" i="5"/>
  <c r="K86" i="5"/>
  <c r="M88" i="5"/>
  <c r="K90" i="5"/>
  <c r="M92" i="5"/>
  <c r="M91" i="5"/>
  <c r="L91" i="5"/>
  <c r="N91" i="5" s="1"/>
  <c r="L90" i="5"/>
  <c r="M89" i="5"/>
  <c r="L89" i="5"/>
  <c r="N89" i="5" s="1"/>
  <c r="L88" i="5"/>
  <c r="M87" i="5"/>
  <c r="L87" i="5"/>
  <c r="N87" i="5" s="1"/>
  <c r="L86" i="5"/>
  <c r="M85" i="5"/>
  <c r="L85" i="5"/>
  <c r="N85" i="5" s="1"/>
  <c r="L84" i="5"/>
  <c r="M83" i="5"/>
  <c r="L83" i="5"/>
  <c r="N83" i="5" s="1"/>
  <c r="L82" i="5"/>
  <c r="M81" i="5"/>
  <c r="L81" i="5"/>
  <c r="N81" i="5" s="1"/>
  <c r="L80" i="5"/>
  <c r="M79" i="5"/>
  <c r="L79" i="5"/>
  <c r="N79" i="5" s="1"/>
  <c r="L78" i="5"/>
  <c r="M77" i="5"/>
  <c r="L77" i="5"/>
  <c r="N77" i="5" s="1"/>
  <c r="M75" i="5"/>
  <c r="L75" i="5"/>
  <c r="N75" i="5" s="1"/>
  <c r="M74" i="5"/>
  <c r="L74" i="5"/>
  <c r="M73" i="5"/>
  <c r="L73" i="5"/>
  <c r="N73" i="5" s="1"/>
  <c r="K80" i="5" l="1"/>
  <c r="M86" i="5"/>
  <c r="M90" i="5"/>
  <c r="M60" i="5"/>
  <c r="K61" i="5"/>
  <c r="K76" i="5"/>
  <c r="M78" i="5"/>
  <c r="M82" i="5"/>
  <c r="M61" i="5"/>
  <c r="K88" i="5"/>
  <c r="K92" i="5"/>
  <c r="K84" i="5"/>
  <c r="L76" i="5"/>
  <c r="N76" i="5" s="1"/>
  <c r="L92" i="5"/>
  <c r="N92" i="5" s="1"/>
  <c r="N80" i="5"/>
  <c r="N84" i="5"/>
  <c r="N88" i="5"/>
  <c r="N74" i="5"/>
  <c r="N78" i="5"/>
  <c r="N82" i="5"/>
  <c r="N86" i="5"/>
  <c r="N90" i="5"/>
  <c r="K73" i="5"/>
  <c r="K75" i="5"/>
  <c r="K77" i="5"/>
  <c r="K79" i="5"/>
  <c r="K81" i="5"/>
  <c r="K83" i="5"/>
  <c r="K85" i="5"/>
  <c r="K87" i="5"/>
  <c r="K89" i="5"/>
  <c r="K91" i="5"/>
  <c r="M104" i="5" l="1"/>
  <c r="K104" i="5"/>
  <c r="M103" i="5"/>
  <c r="L103" i="5"/>
  <c r="N103" i="5" s="1"/>
  <c r="M102" i="5"/>
  <c r="L102" i="5"/>
  <c r="N102" i="5" s="1"/>
  <c r="M101" i="5"/>
  <c r="L101" i="5"/>
  <c r="N101" i="5" s="1"/>
  <c r="M100" i="5"/>
  <c r="K100" i="5"/>
  <c r="M99" i="5"/>
  <c r="L99" i="5"/>
  <c r="N99" i="5" s="1"/>
  <c r="M98" i="5"/>
  <c r="L98" i="5"/>
  <c r="N98" i="5" s="1"/>
  <c r="M97" i="5"/>
  <c r="L97" i="5"/>
  <c r="N97" i="5" s="1"/>
  <c r="M96" i="5"/>
  <c r="K96" i="5"/>
  <c r="M95" i="5"/>
  <c r="L95" i="5"/>
  <c r="N95" i="5" s="1"/>
  <c r="M94" i="5"/>
  <c r="L94" i="5"/>
  <c r="N94" i="5" s="1"/>
  <c r="M93" i="5"/>
  <c r="L93" i="5"/>
  <c r="N93" i="5" s="1"/>
  <c r="M72" i="5"/>
  <c r="K72" i="5"/>
  <c r="M71" i="5"/>
  <c r="L71" i="5"/>
  <c r="N71" i="5" s="1"/>
  <c r="M70" i="5"/>
  <c r="L70" i="5"/>
  <c r="N70" i="5" s="1"/>
  <c r="M69" i="5"/>
  <c r="L69" i="5"/>
  <c r="N69" i="5" s="1"/>
  <c r="M68" i="5"/>
  <c r="K68" i="5"/>
  <c r="M67" i="5"/>
  <c r="L67" i="5"/>
  <c r="N67" i="5" s="1"/>
  <c r="M66" i="5"/>
  <c r="L66" i="5"/>
  <c r="N66" i="5" s="1"/>
  <c r="M65" i="5"/>
  <c r="L65" i="5"/>
  <c r="N65" i="5" s="1"/>
  <c r="M64" i="5"/>
  <c r="K64" i="5"/>
  <c r="M63" i="5"/>
  <c r="L63" i="5"/>
  <c r="N63" i="5" s="1"/>
  <c r="M62" i="5"/>
  <c r="L62" i="5"/>
  <c r="N62" i="5" s="1"/>
  <c r="L68" i="5" l="1"/>
  <c r="N68" i="5" s="1"/>
  <c r="K71" i="5"/>
  <c r="K65" i="5"/>
  <c r="L64" i="5"/>
  <c r="N64" i="5" s="1"/>
  <c r="K97" i="5"/>
  <c r="K63" i="5"/>
  <c r="K93" i="5"/>
  <c r="L96" i="5"/>
  <c r="N96" i="5" s="1"/>
  <c r="K99" i="5"/>
  <c r="L100" i="5"/>
  <c r="N100" i="5" s="1"/>
  <c r="K103" i="5"/>
  <c r="K67" i="5"/>
  <c r="K101" i="5"/>
  <c r="L104" i="5"/>
  <c r="N104" i="5" s="1"/>
  <c r="K69" i="5"/>
  <c r="L72" i="5"/>
  <c r="N72" i="5" s="1"/>
  <c r="K95" i="5"/>
  <c r="K62" i="5"/>
  <c r="K66" i="5"/>
  <c r="K70" i="5"/>
  <c r="K94" i="5"/>
  <c r="K98" i="5"/>
  <c r="K102" i="5"/>
  <c r="L108" i="5" l="1"/>
</calcChain>
</file>

<file path=xl/sharedStrings.xml><?xml version="1.0" encoding="utf-8"?>
<sst xmlns="http://schemas.openxmlformats.org/spreadsheetml/2006/main" count="515" uniqueCount="346">
  <si>
    <t>NRD :</t>
  </si>
  <si>
    <t>2024-002014</t>
  </si>
  <si>
    <t xml:space="preserve">REQUERIMIENTO DE COMPRAS Y CONTRATACIONES </t>
  </si>
  <si>
    <t>Fecha:</t>
  </si>
  <si>
    <t xml:space="preserve">Req: </t>
  </si>
  <si>
    <t>USM-007</t>
  </si>
  <si>
    <t>DIRECCIÓN GENERAL DE ADMINISTRACIÓN Y CARRERA JUDICIAL</t>
  </si>
  <si>
    <t>DIRECCIÓN ADMINISTRATIVA</t>
  </si>
  <si>
    <t>Dirigido a:</t>
  </si>
  <si>
    <t>Alicia Tejada</t>
  </si>
  <si>
    <t>Directora Administrativa</t>
  </si>
  <si>
    <t xml:space="preserve">Descripción resumida de lo que se requiere </t>
  </si>
  <si>
    <t>SUMINISTRO DE DIVERSAS CATEGORIAS DE MATERIALES PARA EL EDIFICIO SEDE DE LA SUPREMA CORTE DE JUSTICIA Y EL CONSEJO DEL PODER JUDICIAL</t>
  </si>
  <si>
    <t>Destino del requerimiento solicitado</t>
  </si>
  <si>
    <t>Edificio sede de la Suprema Corte de Justicia y el Consejo del Poder Judicial</t>
  </si>
  <si>
    <t>Descripción</t>
  </si>
  <si>
    <t xml:space="preserve">ITEM </t>
  </si>
  <si>
    <t>Cantidad</t>
  </si>
  <si>
    <t>Unidad de medida</t>
  </si>
  <si>
    <t>Precio        unitario</t>
  </si>
  <si>
    <t xml:space="preserve">Itbis </t>
  </si>
  <si>
    <t>Monto total por ìtem</t>
  </si>
  <si>
    <t xml:space="preserve">1-
</t>
  </si>
  <si>
    <r>
      <rPr>
        <b/>
        <sz val="11"/>
        <color theme="1"/>
        <rFont val="Calibri"/>
        <family val="2"/>
        <scheme val="minor"/>
      </rPr>
      <t xml:space="preserve"> 18w T8 tubo led de vidrio. </t>
    </r>
    <r>
      <rPr>
        <sz val="11"/>
        <color theme="1"/>
        <rFont val="Calibri"/>
        <family val="2"/>
        <scheme val="minor"/>
      </rPr>
      <t xml:space="preserve">
•	1-Multivoltaje 100-240v--50/60Hz
•	2-Luz 6,500k/fp mayor 0.90………156mA
•	3-1,800 Lm100Lm/W
•	4-PO # 5700002060 
•	5- Conexión bilateral-
</t>
    </r>
  </si>
  <si>
    <t>Unidades</t>
  </si>
  <si>
    <t xml:space="preserve">2-
</t>
  </si>
  <si>
    <r>
      <rPr>
        <b/>
        <sz val="11"/>
        <color theme="1"/>
        <rFont val="Calibri"/>
        <family val="2"/>
        <scheme val="minor"/>
      </rPr>
      <t xml:space="preserve">Breaker de panel 1” 1px15A -THQL </t>
    </r>
    <r>
      <rPr>
        <sz val="11"/>
        <color theme="1"/>
        <rFont val="Calibri"/>
        <family val="2"/>
        <scheme val="minor"/>
      </rPr>
      <t xml:space="preserve">
• Breaker de 1 Polo 
• Breaker 15A 
</t>
    </r>
  </si>
  <si>
    <t>3-</t>
  </si>
  <si>
    <r>
      <rPr>
        <b/>
        <sz val="11"/>
        <color rgb="FF000000"/>
        <rFont val="Calibri"/>
        <family val="2"/>
        <scheme val="minor"/>
      </rPr>
      <t xml:space="preserve">Breaker de panel 1” 1px20A - THQL </t>
    </r>
    <r>
      <rPr>
        <sz val="11"/>
        <color rgb="FF000000"/>
        <rFont val="Calibri"/>
        <family val="2"/>
        <scheme val="minor"/>
      </rPr>
      <t xml:space="preserve">
• Breaker de 1 Polo 
• Breaker 20A </t>
    </r>
  </si>
  <si>
    <t>4-</t>
  </si>
  <si>
    <r>
      <rPr>
        <b/>
        <sz val="11"/>
        <color theme="1"/>
        <rFont val="Calibri"/>
        <family val="2"/>
        <scheme val="minor"/>
      </rPr>
      <t xml:space="preserve">Breaker de panel 1” 1px30A THQL </t>
    </r>
    <r>
      <rPr>
        <sz val="11"/>
        <color theme="1"/>
        <rFont val="Calibri"/>
        <family val="2"/>
        <scheme val="minor"/>
      </rPr>
      <t xml:space="preserve">
• Breaker de 1 Polo 
• Breaker 30A 
</t>
    </r>
  </si>
  <si>
    <t>5-</t>
  </si>
  <si>
    <r>
      <rPr>
        <b/>
        <sz val="11"/>
        <color theme="1"/>
        <rFont val="Calibri"/>
        <family val="2"/>
        <scheme val="minor"/>
      </rPr>
      <t>Breaker para riel europeo 1P x 10A</t>
    </r>
    <r>
      <rPr>
        <sz val="11"/>
        <color theme="1"/>
        <rFont val="Calibri"/>
        <family val="2"/>
        <scheme val="minor"/>
      </rPr>
      <t xml:space="preserve">
• Corriente: 10A
• No. de polos: 1
• Capacidad de ruptura: 6KA
</t>
    </r>
  </si>
  <si>
    <t>6-</t>
  </si>
  <si>
    <r>
      <rPr>
        <b/>
        <sz val="11"/>
        <color rgb="FF000000"/>
        <rFont val="Aptos Narrow"/>
        <family val="2"/>
      </rPr>
      <t xml:space="preserve">Breaker para riel europeo 1P x 16A </t>
    </r>
    <r>
      <rPr>
        <sz val="11"/>
        <color rgb="FF000000"/>
        <rFont val="Aptos Narrow"/>
        <family val="2"/>
      </rPr>
      <t xml:space="preserve">
• Corriente: 16A
• No. de polos: 1
• Capacidad de ruptura: 6KA
• Voltaje: 230/400V
</t>
    </r>
  </si>
  <si>
    <t>7-</t>
  </si>
  <si>
    <r>
      <t xml:space="preserve">Breaker para riel europeo 1P x 20A 
</t>
    </r>
    <r>
      <rPr>
        <sz val="11"/>
        <color rgb="FF000000"/>
        <rFont val="Calibri"/>
        <family val="2"/>
        <scheme val="minor"/>
      </rPr>
      <t xml:space="preserve">• Corriente: 20A
• No. de polos: 1
• Capacidad de Ruptura: 6KA
• Voltaje: 230/400V
</t>
    </r>
  </si>
  <si>
    <t>8-</t>
  </si>
  <si>
    <r>
      <rPr>
        <b/>
        <sz val="11"/>
        <color rgb="FF000000"/>
        <rFont val="Calibri"/>
        <family val="2"/>
        <scheme val="minor"/>
      </rPr>
      <t xml:space="preserve">Breaker para riel europeo 1P x 25A </t>
    </r>
    <r>
      <rPr>
        <sz val="11"/>
        <color rgb="FF000000"/>
        <rFont val="Calibri"/>
        <family val="2"/>
        <scheme val="minor"/>
      </rPr>
      <t xml:space="preserve">
• Corriente: 25A
• No. de polos: 1
• Capacidad de Ruptura: 6KA
• Voltaje: 230/400V
</t>
    </r>
  </si>
  <si>
    <t>9-</t>
  </si>
  <si>
    <r>
      <rPr>
        <b/>
        <sz val="11"/>
        <color rgb="FF000000"/>
        <rFont val="Calibri"/>
        <family val="2"/>
        <scheme val="minor"/>
      </rPr>
      <t xml:space="preserve">Breaker para riel europeo 1P x 32A </t>
    </r>
    <r>
      <rPr>
        <sz val="11"/>
        <color rgb="FF000000"/>
        <rFont val="Calibri"/>
        <family val="2"/>
        <scheme val="minor"/>
      </rPr>
      <t xml:space="preserve">
• Corriente: 32A
• No. de polos: 1
• Capacidad de Ruptura: 6KA
• Voltaje: 230/400V
</t>
    </r>
  </si>
  <si>
    <t>10-</t>
  </si>
  <si>
    <r>
      <rPr>
        <b/>
        <sz val="11"/>
        <color theme="1"/>
        <rFont val="Calibri"/>
        <family val="2"/>
        <scheme val="minor"/>
      </rPr>
      <t xml:space="preserve">Breaker para riel europeo 2P x 10A </t>
    </r>
    <r>
      <rPr>
        <sz val="11"/>
        <color theme="1"/>
        <rFont val="Calibri"/>
        <family val="2"/>
        <scheme val="minor"/>
      </rPr>
      <t xml:space="preserve">
• Corriente: 10 A
• No. de polos: 2
• Capacidad de Ruptura: 6KA
• Voltaje: 230/400V
</t>
    </r>
  </si>
  <si>
    <t>11-</t>
  </si>
  <si>
    <r>
      <rPr>
        <b/>
        <sz val="11"/>
        <color theme="1"/>
        <rFont val="Calibri"/>
        <family val="2"/>
        <scheme val="minor"/>
      </rPr>
      <t xml:space="preserve">Breaker europeo 2P x 16A </t>
    </r>
    <r>
      <rPr>
        <sz val="11"/>
        <color theme="1"/>
        <rFont val="Calibri"/>
        <family val="2"/>
        <scheme val="minor"/>
      </rPr>
      <t xml:space="preserve">
• Corriente: 16A
• No. de polos: 2
</t>
    </r>
  </si>
  <si>
    <t>12-</t>
  </si>
  <si>
    <r>
      <rPr>
        <b/>
        <sz val="11"/>
        <color theme="1"/>
        <rFont val="Calibri"/>
        <family val="2"/>
        <scheme val="minor"/>
      </rPr>
      <t xml:space="preserve">Breaker europeo 2P x 20A </t>
    </r>
    <r>
      <rPr>
        <sz val="11"/>
        <color theme="1"/>
        <rFont val="Calibri"/>
        <family val="2"/>
        <scheme val="minor"/>
      </rPr>
      <t xml:space="preserve">
• Corriente: 20A
• No. de polos: 2
• Capacidad de Ruptura: 6KA</t>
    </r>
  </si>
  <si>
    <t>13-</t>
  </si>
  <si>
    <r>
      <rPr>
        <b/>
        <sz val="11"/>
        <color theme="1"/>
        <rFont val="Calibri"/>
        <family val="2"/>
        <scheme val="minor"/>
      </rPr>
      <t xml:space="preserve">Breaker T/ europeo 2P x 25A </t>
    </r>
    <r>
      <rPr>
        <sz val="11"/>
        <color theme="1"/>
        <rFont val="Calibri"/>
        <family val="2"/>
        <scheme val="minor"/>
      </rPr>
      <t xml:space="preserve">
• Corriente: 25 A
• No. de polos: 2
• Capacidad de Ruptura: 6KA
• Voltaje: 230/400V</t>
    </r>
  </si>
  <si>
    <t>14-</t>
  </si>
  <si>
    <r>
      <rPr>
        <b/>
        <sz val="11"/>
        <color theme="1"/>
        <rFont val="Calibri"/>
        <family val="2"/>
        <scheme val="minor"/>
      </rPr>
      <t xml:space="preserve">Breaker T/europeo 2P x 32A </t>
    </r>
    <r>
      <rPr>
        <sz val="11"/>
        <color theme="1"/>
        <rFont val="Calibri"/>
        <family val="2"/>
        <scheme val="minor"/>
      </rPr>
      <t xml:space="preserve">
• Corriente: 32 A
• No. de polos: 2
• Capacidad de Ruptura: 6KA
• Voltaje: 230/400V</t>
    </r>
  </si>
  <si>
    <t>15-</t>
  </si>
  <si>
    <r>
      <rPr>
        <b/>
        <sz val="11"/>
        <color theme="1"/>
        <rFont val="Calibri"/>
        <family val="2"/>
        <scheme val="minor"/>
      </rPr>
      <t>Arandelas planas 1/2"</t>
    </r>
    <r>
      <rPr>
        <sz val="11"/>
        <color theme="1"/>
        <rFont val="Calibri"/>
        <family val="2"/>
        <scheme val="minor"/>
      </rPr>
      <t xml:space="preserve">
• Acero Inoxidable
• Dimensión 1/2”
</t>
    </r>
  </si>
  <si>
    <t>16-</t>
  </si>
  <si>
    <r>
      <rPr>
        <b/>
        <sz val="11"/>
        <color theme="1"/>
        <rFont val="Calibri"/>
        <family val="2"/>
        <scheme val="minor"/>
      </rPr>
      <t xml:space="preserve">Arandelas planas 5/16" </t>
    </r>
    <r>
      <rPr>
        <sz val="11"/>
        <color theme="1"/>
        <rFont val="Calibri"/>
        <family val="2"/>
        <scheme val="minor"/>
      </rPr>
      <t xml:space="preserve">
• Acero Inoxidable.
• Dimensión 5/16”</t>
    </r>
  </si>
  <si>
    <t>17-</t>
  </si>
  <si>
    <r>
      <t>Alambre de Goma Redondo 3 x 2.5 mm(12x3) 
•</t>
    </r>
    <r>
      <rPr>
        <sz val="11"/>
        <color rgb="FF000000"/>
        <rFont val="Calibri"/>
        <family val="2"/>
        <scheme val="minor"/>
      </rPr>
      <t xml:space="preserve"> Alambre de goma. 
• Alambre de #12 
• Alambre flexible 
• Alambre de tres hilos </t>
    </r>
  </si>
  <si>
    <t xml:space="preserve">Pies </t>
  </si>
  <si>
    <t>18-</t>
  </si>
  <si>
    <r>
      <rPr>
        <b/>
        <sz val="11"/>
        <color theme="1"/>
        <rFont val="Calibri"/>
        <family val="2"/>
        <scheme val="minor"/>
      </rPr>
      <t>Alambre de Goma Redondo 3 x 1.5 mm (14x 3</t>
    </r>
    <r>
      <rPr>
        <sz val="11"/>
        <color theme="1"/>
        <rFont val="Calibri"/>
        <family val="2"/>
        <scheme val="minor"/>
      </rPr>
      <t xml:space="preserve">) 
• Alambre de goma. 
• Alambre de #14
• Alambre flexible 
• Alambre de tres hilos. </t>
    </r>
  </si>
  <si>
    <t>19-</t>
  </si>
  <si>
    <r>
      <rPr>
        <b/>
        <sz val="11"/>
        <color theme="1"/>
        <rFont val="Calibri"/>
        <family val="2"/>
        <scheme val="minor"/>
      </rPr>
      <t xml:space="preserve">Alambre blanco ST THHN AWG # 12, 2.5 MM </t>
    </r>
    <r>
      <rPr>
        <sz val="11"/>
        <color theme="1"/>
        <rFont val="Calibri"/>
        <family val="2"/>
        <scheme val="minor"/>
      </rPr>
      <t xml:space="preserve">
• Alambre calibre #12 
• Alambre flexible  
• Alambre 600V
• Alambre 1 hilo </t>
    </r>
  </si>
  <si>
    <t>20-</t>
  </si>
  <si>
    <r>
      <rPr>
        <b/>
        <sz val="11"/>
        <color rgb="FF000000"/>
        <rFont val="Calibri"/>
        <family val="2"/>
        <scheme val="minor"/>
      </rPr>
      <t xml:space="preserve">Alambre negro ST THHN AWG # 12, 2.5 MM </t>
    </r>
    <r>
      <rPr>
        <sz val="11"/>
        <color rgb="FF000000"/>
        <rFont val="Calibri"/>
        <family val="2"/>
        <scheme val="minor"/>
      </rPr>
      <t xml:space="preserve">
• Alambre calibre #12 
• Alambre flexible  
• Alambre 600V
• Alambre 1 hilo 
</t>
    </r>
  </si>
  <si>
    <t>21-</t>
  </si>
  <si>
    <r>
      <rPr>
        <b/>
        <sz val="11"/>
        <color rgb="FF000000"/>
        <rFont val="Calibri"/>
        <family val="2"/>
        <scheme val="minor"/>
      </rPr>
      <t xml:space="preserve">Alambre rojo ST THHN AWG # 12, 2.5 MM </t>
    </r>
    <r>
      <rPr>
        <sz val="11"/>
        <color rgb="FF000000"/>
        <rFont val="Calibri"/>
        <family val="2"/>
        <scheme val="minor"/>
      </rPr>
      <t xml:space="preserve">
• Alambre calibre #12 
• Alambre flexible  
• Alambre 600V
• Alambre 1 hilo </t>
    </r>
  </si>
  <si>
    <t>22-</t>
  </si>
  <si>
    <r>
      <rPr>
        <b/>
        <sz val="11"/>
        <color rgb="FF000000"/>
        <rFont val="Calibri"/>
        <family val="2"/>
        <scheme val="minor"/>
      </rPr>
      <t xml:space="preserve">Interruptor triple 120V 15A  </t>
    </r>
    <r>
      <rPr>
        <sz val="11"/>
        <color rgb="FF000000"/>
        <rFont val="Calibri"/>
        <family val="2"/>
        <scheme val="minor"/>
      </rPr>
      <t xml:space="preserve">
• Interruptor color Blanco  
• Interruptor 15A 
• Tapa rectangular blanca con las esquinas ovaladas
• Interruptor triple 
</t>
    </r>
  </si>
  <si>
    <t>23-</t>
  </si>
  <si>
    <r>
      <rPr>
        <b/>
        <sz val="11"/>
        <color rgb="FF000000"/>
        <rFont val="Calibri"/>
        <family val="2"/>
        <scheme val="minor"/>
      </rPr>
      <t>Interruptor Doble 120V 15A</t>
    </r>
    <r>
      <rPr>
        <sz val="11"/>
        <color rgb="FF000000"/>
        <rFont val="Calibri"/>
        <family val="2"/>
        <scheme val="minor"/>
      </rPr>
      <t xml:space="preserve"> 
• Interruptor Blanco 
• Interruptor 15 A 
• Interruptor de material plástico
• Interruptor con las esquinas de la tapa ovaladas
• Interruptor doble a 120v</t>
    </r>
  </si>
  <si>
    <t>24-</t>
  </si>
  <si>
    <r>
      <rPr>
        <b/>
        <sz val="11"/>
        <color rgb="FF000000"/>
        <rFont val="Calibri"/>
        <family val="2"/>
        <scheme val="minor"/>
      </rPr>
      <t>Interruptor sencillo, 120V 15A BLANCO</t>
    </r>
    <r>
      <rPr>
        <sz val="11"/>
        <color rgb="FF000000"/>
        <rFont val="Calibri"/>
        <family val="2"/>
        <scheme val="minor"/>
      </rPr>
      <t xml:space="preserve"> 
• Interruptor blanco
• Interruptor con las esquinas de la tapa ovaladas   
• Interruptor 15a 
• Interruptor simple   </t>
    </r>
  </si>
  <si>
    <t>25-</t>
  </si>
  <si>
    <r>
      <rPr>
        <b/>
        <sz val="11"/>
        <color theme="1"/>
        <rFont val="Calibri"/>
        <family val="2"/>
        <scheme val="minor"/>
      </rPr>
      <t xml:space="preserve">Lámpara LED 12W 6500K empotrada 85-265V Redonda </t>
    </r>
    <r>
      <rPr>
        <sz val="11"/>
        <color theme="1"/>
        <rFont val="Calibri"/>
        <family val="2"/>
        <scheme val="minor"/>
      </rPr>
      <t xml:space="preserve">
• Lámpara de 6” de diámetro 
• Lámpara de 65000K
• Lámpara de 12w
• Lámpara de 85------265 v 
• Lámpara empotrable</t>
    </r>
  </si>
  <si>
    <t>26-</t>
  </si>
  <si>
    <r>
      <rPr>
        <b/>
        <sz val="11"/>
        <color theme="1"/>
        <rFont val="Calibri"/>
        <family val="2"/>
        <scheme val="minor"/>
      </rPr>
      <t xml:space="preserve">Lámpara LED 6W 6500K empotrada 85-265V Redonda </t>
    </r>
    <r>
      <rPr>
        <sz val="11"/>
        <color theme="1"/>
        <rFont val="Calibri"/>
        <family val="2"/>
        <scheme val="minor"/>
      </rPr>
      <t xml:space="preserve">
• Lámpara de 4” de diámetro
• Lámpara de 65000K
• Lámpara de 6w 
• Lámpara de 85------265 v 
• Lámpara empotrable
</t>
    </r>
  </si>
  <si>
    <t>27-</t>
  </si>
  <si>
    <r>
      <rPr>
        <b/>
        <sz val="11"/>
        <color theme="1"/>
        <rFont val="Calibri"/>
        <family val="2"/>
        <scheme val="minor"/>
      </rPr>
      <t>Lámpara LED 9W 6500K empotrar 85-265V Redonda</t>
    </r>
    <r>
      <rPr>
        <sz val="11"/>
        <color theme="1"/>
        <rFont val="Calibri"/>
        <family val="2"/>
        <scheme val="minor"/>
      </rPr>
      <t xml:space="preserve"> 
• Lámpara de 6” de diámetro
• Lámpara de 65000K
• Lámpara de 9w
• Lámpara de 85------265 v 
• Lámpara empotrable</t>
    </r>
  </si>
  <si>
    <t>28-</t>
  </si>
  <si>
    <r>
      <rPr>
        <b/>
        <sz val="11"/>
        <color rgb="FF000000"/>
        <rFont val="Calibri"/>
        <family val="2"/>
        <scheme val="minor"/>
      </rPr>
      <t xml:space="preserve">Lámpara led 48W 6400K empotrar 85-265V cuadrada </t>
    </r>
    <r>
      <rPr>
        <sz val="11"/>
        <color rgb="FF000000"/>
        <rFont val="Calibri"/>
        <family val="2"/>
        <scheme val="minor"/>
      </rPr>
      <t xml:space="preserve">
• Lámpara de 60x60 cm de diámetro
• Lámpara de 64000K
• Lámpara de 48w
• Lámpara de 85------265 v 
• Lámpara para plafón 
</t>
    </r>
  </si>
  <si>
    <t>29-</t>
  </si>
  <si>
    <r>
      <rPr>
        <b/>
        <sz val="11"/>
        <color rgb="FF000000"/>
        <rFont val="Calibri"/>
        <family val="2"/>
        <scheme val="minor"/>
      </rPr>
      <t>Lámpara LED 18W 6400K empotrable 85-265V Redonda</t>
    </r>
    <r>
      <rPr>
        <sz val="11"/>
        <color rgb="FF000000"/>
        <rFont val="Calibri"/>
        <family val="2"/>
        <scheme val="minor"/>
      </rPr>
      <t xml:space="preserve"> 
• Lámpara de 8” de diámetro con alto flujo de luminosidad
• Lámpara de 64000K y driver interno
• Encendido instantáneo y libre de flicker
• Lámpara de 85---265 v 
• Lámpara empotrable y no emite rayos UV</t>
    </r>
  </si>
  <si>
    <t>30-</t>
  </si>
  <si>
    <r>
      <rPr>
        <b/>
        <sz val="11"/>
        <color rgb="FF000000"/>
        <rFont val="Calibri"/>
        <family val="2"/>
        <scheme val="minor"/>
      </rPr>
      <t>Lámpara LED 72W/ 6400K plafón100-240V 60x120 cm</t>
    </r>
    <r>
      <rPr>
        <sz val="11"/>
        <color rgb="FF000000"/>
        <rFont val="Calibri"/>
        <family val="2"/>
        <scheme val="minor"/>
      </rPr>
      <t xml:space="preserve">
• Potencia: 72W
• Luminosidad: 6400 Lm
• Temperatura: 6500K
• Dimensiones: 60x120cm
• Material: Aluminio y pantalla de PMMA
• Protección: IP40 para uso de interiores
• Haz de luz: 140 grados</t>
    </r>
  </si>
  <si>
    <t>31-</t>
  </si>
  <si>
    <r>
      <rPr>
        <b/>
        <sz val="11"/>
        <color rgb="FF000000"/>
        <rFont val="Calibri"/>
        <family val="2"/>
        <scheme val="minor"/>
      </rPr>
      <t xml:space="preserve">Bombillo led dimeable 6W MR-16- 4100K </t>
    </r>
    <r>
      <rPr>
        <sz val="11"/>
        <color rgb="FF000000"/>
        <rFont val="Calibri"/>
        <family val="2"/>
        <scheme val="minor"/>
      </rPr>
      <t xml:space="preserve"> 
• Bombillo dimmeable 
• Bombillo de 5watts
• Bombillo led
• Bombillo MR-16
• Bombillo a 4100K</t>
    </r>
  </si>
  <si>
    <t>32-</t>
  </si>
  <si>
    <r>
      <rPr>
        <b/>
        <sz val="11"/>
        <color rgb="FF000000"/>
        <rFont val="Calibri"/>
        <family val="2"/>
        <scheme val="minor"/>
      </rPr>
      <t xml:space="preserve">Bombillo led 30W T100/120v 6400k </t>
    </r>
    <r>
      <rPr>
        <sz val="11"/>
        <color rgb="FF000000"/>
        <rFont val="Calibri"/>
        <family val="2"/>
        <scheme val="minor"/>
      </rPr>
      <t xml:space="preserve">
• Bombillo 120v 
• Bombillo 30w  
• Bombillo T100  
• Bombillo E-27 
• Bombillo 6400k</t>
    </r>
  </si>
  <si>
    <t>33-</t>
  </si>
  <si>
    <r>
      <rPr>
        <b/>
        <sz val="11"/>
        <color rgb="FF000000"/>
        <rFont val="Calibri"/>
        <family val="2"/>
        <scheme val="minor"/>
      </rPr>
      <t xml:space="preserve">Bombillo Led Par 38 Luz Cálida Exterior </t>
    </r>
    <r>
      <rPr>
        <sz val="11"/>
        <color rgb="FF000000"/>
        <rFont val="Calibri"/>
        <family val="2"/>
        <scheme val="minor"/>
      </rPr>
      <t xml:space="preserve">
• Bombillo Cuerpo de aluminio revestido de nylon
• Bombillo 83% de ahorro, menos consumo de energía que las incandescentes
• Bombillo Encendido instantáneo (proporciona el 100% de brillo al encender)
• Bombillo led 120V
• Bombillo led 4100K
• Bombillo led 1250 lumen 
• Bombillo led E-27</t>
    </r>
  </si>
  <si>
    <t>34-</t>
  </si>
  <si>
    <r>
      <rPr>
        <b/>
        <sz val="11"/>
        <color rgb="FF000000"/>
        <rFont val="Calibri"/>
        <family val="2"/>
        <scheme val="minor"/>
      </rPr>
      <t xml:space="preserve">Bombillo Led Par 20 Luz Cálida Exterior </t>
    </r>
    <r>
      <rPr>
        <sz val="11"/>
        <color rgb="FF000000"/>
        <rFont val="Calibri"/>
        <family val="2"/>
        <scheme val="minor"/>
      </rPr>
      <t xml:space="preserve">
• Bombillo Cuerpo de aluminio revestido de nylon
• Bombillo 83% de ahorro, menos consumo de energía que las incandescentes
• Bombillo encendido instantáneo (proporciona el 100% de brillo al encender)
• Bombillo led 120V
• Bombillo led 4100K
• Bombillo led 1250 lumen 
• Bombillo led E-27
</t>
    </r>
  </si>
  <si>
    <t>35-</t>
  </si>
  <si>
    <r>
      <rPr>
        <b/>
        <sz val="11"/>
        <color rgb="FF000000"/>
        <rFont val="Calibri"/>
        <family val="2"/>
        <scheme val="minor"/>
      </rPr>
      <t>Reflector Par-30 -50 LED, E-27, 4100K</t>
    </r>
    <r>
      <rPr>
        <sz val="11"/>
        <color rgb="FF000000"/>
        <rFont val="Calibri"/>
        <family val="2"/>
        <scheme val="minor"/>
      </rPr>
      <t xml:space="preserve"> 
• Reflector de 85 a 220 Voltios
• Reflector par 30
• Reflector a 4100K</t>
    </r>
  </si>
  <si>
    <t>36-</t>
  </si>
  <si>
    <r>
      <rPr>
        <b/>
        <sz val="11"/>
        <color rgb="FF000000"/>
        <rFont val="Calibri"/>
        <family val="2"/>
        <scheme val="minor"/>
      </rPr>
      <t xml:space="preserve">Enchufe de Goma 15A 125V </t>
    </r>
    <r>
      <rPr>
        <sz val="11"/>
        <color rgb="FF000000"/>
        <rFont val="Calibri"/>
        <family val="2"/>
        <scheme val="minor"/>
      </rPr>
      <t xml:space="preserve">
• Enchufe a 110v
• Enchufe a 15A 
• Enchufe C/T   
• Amarillo</t>
    </r>
  </si>
  <si>
    <t>37-</t>
  </si>
  <si>
    <r>
      <rPr>
        <b/>
        <sz val="11"/>
        <color theme="1"/>
        <rFont val="Calibri"/>
        <family val="2"/>
        <scheme val="minor"/>
      </rPr>
      <t xml:space="preserve">Tomacorriente </t>
    </r>
    <r>
      <rPr>
        <sz val="11"/>
        <color theme="1"/>
        <rFont val="Calibri"/>
        <family val="2"/>
        <scheme val="minor"/>
      </rPr>
      <t xml:space="preserve">
• Toma corriente a 110 v
• Toma corriente a 15A 
• 515-CR
• Toma corriente para exterior eléctrico </t>
    </r>
  </si>
  <si>
    <t>38-</t>
  </si>
  <si>
    <r>
      <rPr>
        <b/>
        <sz val="11"/>
        <color theme="1"/>
        <rFont val="Calibri"/>
        <family val="2"/>
        <scheme val="minor"/>
      </rPr>
      <t>Toma corriente doble blanco</t>
    </r>
    <r>
      <rPr>
        <sz val="11"/>
        <color theme="1"/>
        <rFont val="Calibri"/>
        <family val="2"/>
        <scheme val="minor"/>
      </rPr>
      <t xml:space="preserve">
• Tamaño 3" de ancho 
• Tamaño 4.5" de alto
• Peso 0.14 lbs
• Modus plus/estyle
</t>
    </r>
  </si>
  <si>
    <t>39-</t>
  </si>
  <si>
    <r>
      <rPr>
        <b/>
        <sz val="11"/>
        <color theme="1"/>
        <rFont val="Calibri"/>
        <family val="2"/>
        <scheme val="minor"/>
      </rPr>
      <t>Timer programable data micro 240V</t>
    </r>
    <r>
      <rPr>
        <sz val="11"/>
        <color theme="1"/>
        <rFont val="Calibri"/>
        <family val="2"/>
        <scheme val="minor"/>
      </rPr>
      <t xml:space="preserve">
• Interruptor horario de tipo digital para programaciones por segundos, diarias o semanales
• Instalación en carril DIN, dos módulos de anchura
• Sencilla programación guiada por iconos
• Hasta 32 programas diarios o semanales
• Permite programar pulsos desde 1 segundo y periodo de vacaciones de hasta 99 días que desactiva las programaciones
• Activación o desactivación manual de tipo temporal o permanente
</t>
    </r>
  </si>
  <si>
    <t>40-</t>
  </si>
  <si>
    <r>
      <rPr>
        <b/>
        <sz val="11"/>
        <color theme="1"/>
        <rFont val="Calibri"/>
        <family val="2"/>
        <scheme val="minor"/>
      </rPr>
      <t>Contactor magnético 18/32A 220V</t>
    </r>
    <r>
      <rPr>
        <sz val="11"/>
        <color theme="1"/>
        <rFont val="Calibri"/>
        <family val="2"/>
        <scheme val="minor"/>
      </rPr>
      <t xml:space="preserve"> 
• Voltaje de bobina: 230 Vac
• Número de polos: 3p
• Rango de corriente: 32A
• Potencia: 18.5 Kw
• Contacto: 1no+1nc</t>
    </r>
  </si>
  <si>
    <t>41-</t>
  </si>
  <si>
    <r>
      <rPr>
        <b/>
        <sz val="11"/>
        <color theme="1"/>
        <rFont val="Calibri"/>
        <family val="2"/>
        <scheme val="minor"/>
      </rPr>
      <t xml:space="preserve">Contactor magnético 18/32A 11OV </t>
    </r>
    <r>
      <rPr>
        <sz val="11"/>
        <color theme="1"/>
        <rFont val="Calibri"/>
        <family val="2"/>
        <scheme val="minor"/>
      </rPr>
      <t xml:space="preserve">
• Voltaje de bobina: 110 Vac
• Número de Polos: 3p
• Rango de corriente: 32ª
• Potencia: 18.5 Kw
• Contacto: 1no+1nc</t>
    </r>
  </si>
  <si>
    <t>42-</t>
  </si>
  <si>
    <r>
      <rPr>
        <b/>
        <sz val="11"/>
        <color theme="1"/>
        <rFont val="Calibri"/>
        <family val="2"/>
        <scheme val="minor"/>
      </rPr>
      <t>Regleta múltiple 6/1 cable corto</t>
    </r>
    <r>
      <rPr>
        <sz val="11"/>
        <color theme="1"/>
        <rFont val="Calibri"/>
        <family val="2"/>
        <scheme val="minor"/>
      </rPr>
      <t xml:space="preserve">
• Tensión / Corriente: 127 V / 15 A
• Fabricado en ABS y PVC
• Doble clavija para conectar en contactos dúplex
• Número de entradas: 6
• Dimensiones (largo x alto x ancho): 120 mm x 30 mm x 80 mm</t>
    </r>
  </si>
  <si>
    <t>43-</t>
  </si>
  <si>
    <r>
      <rPr>
        <b/>
        <sz val="11"/>
        <color theme="1"/>
        <rFont val="Calibri"/>
        <family val="2"/>
        <scheme val="minor"/>
      </rPr>
      <t xml:space="preserve">Foto celda Redonda 1000W 105-285V </t>
    </r>
    <r>
      <rPr>
        <sz val="11"/>
        <color theme="1"/>
        <rFont val="Calibri"/>
        <family val="2"/>
        <scheme val="minor"/>
      </rPr>
      <t xml:space="preserve">
• Voltaje: 105-287V
• Carga Nominal: 1000W, 1800Va
• Encendido: 10 16 Lux
• Apagado: 65 Lux
• Tiempo de acción: 1Seg</t>
    </r>
  </si>
  <si>
    <t>44-</t>
  </si>
  <si>
    <r>
      <rPr>
        <b/>
        <sz val="11"/>
        <color rgb="FF000000"/>
        <rFont val="Calibri"/>
        <family val="2"/>
        <scheme val="minor"/>
      </rPr>
      <t>Base p/ Foto celda</t>
    </r>
    <r>
      <rPr>
        <sz val="11"/>
        <color rgb="FF000000"/>
        <rFont val="Calibri"/>
        <family val="2"/>
        <scheme val="minor"/>
      </rPr>
      <t xml:space="preserve"> 
• Potencia 1000w
• Voltaje 110/220V
• Cuerpo fabricado de nylon
• Soporte para fijación fabricado de acero
• Compatible con cualquier tipo de luminario suburbano
</t>
    </r>
  </si>
  <si>
    <t>45-</t>
  </si>
  <si>
    <r>
      <rPr>
        <b/>
        <sz val="11"/>
        <color rgb="FF000000"/>
        <rFont val="Calibri"/>
        <family val="2"/>
        <scheme val="minor"/>
      </rPr>
      <t xml:space="preserve">Termostato digital 24v  </t>
    </r>
    <r>
      <rPr>
        <sz val="11"/>
        <color rgb="FF000000"/>
        <rFont val="Calibri"/>
        <family val="2"/>
        <scheme val="minor"/>
      </rPr>
      <t xml:space="preserve">
• Programable a 2 etapas
• Proseries
• Posee símbolo de (-) a la izquierda del display y el (+) a la derecha
• Voltaje de alimentación 24v
• Termostato para expansión directa
• Color blanco</t>
    </r>
  </si>
  <si>
    <t>46-</t>
  </si>
  <si>
    <r>
      <rPr>
        <b/>
        <sz val="11"/>
        <color theme="1"/>
        <rFont val="Calibri"/>
        <family val="2"/>
        <scheme val="minor"/>
      </rPr>
      <t>Driver LED 18W para lámpara ultrafin</t>
    </r>
    <r>
      <rPr>
        <sz val="11"/>
        <color theme="1"/>
        <rFont val="Calibri"/>
        <family val="2"/>
        <scheme val="minor"/>
      </rPr>
      <t xml:space="preserve">a
• Driver de 18w
• Driver de salida de voltaje de 55-72V
• Driver de 180mA 
• Cuerpo de metal </t>
    </r>
  </si>
  <si>
    <t>47-</t>
  </si>
  <si>
    <r>
      <rPr>
        <b/>
        <sz val="11"/>
        <color theme="1"/>
        <rFont val="Calibri"/>
        <family val="2"/>
        <scheme val="minor"/>
      </rPr>
      <t>Zócalos de porcelana MR-16</t>
    </r>
    <r>
      <rPr>
        <sz val="11"/>
        <color theme="1"/>
        <rFont val="Calibri"/>
        <family val="2"/>
        <scheme val="minor"/>
      </rPr>
      <t xml:space="preserve"> 
• zócalo de porcelana 
• zócalo mr-16 </t>
    </r>
  </si>
  <si>
    <t>48-</t>
  </si>
  <si>
    <r>
      <rPr>
        <b/>
        <sz val="11"/>
        <color theme="1"/>
        <rFont val="Calibri"/>
        <family val="2"/>
        <scheme val="minor"/>
      </rPr>
      <t xml:space="preserve">Zócalo de Baquelita E-12 </t>
    </r>
    <r>
      <rPr>
        <sz val="11"/>
        <color theme="1"/>
        <rFont val="Calibri"/>
        <family val="2"/>
        <scheme val="minor"/>
      </rPr>
      <t xml:space="preserve">
• Zócalo de una salida 
• Zócalo de baquelita</t>
    </r>
  </si>
  <si>
    <t>49-</t>
  </si>
  <si>
    <r>
      <rPr>
        <b/>
        <sz val="11"/>
        <color theme="1"/>
        <rFont val="Calibri"/>
        <family val="2"/>
        <scheme val="minor"/>
      </rPr>
      <t>Zócalo de goma E-27</t>
    </r>
    <r>
      <rPr>
        <sz val="11"/>
        <color theme="1"/>
        <rFont val="Calibri"/>
        <family val="2"/>
        <scheme val="minor"/>
      </rPr>
      <t xml:space="preserve">
• Zócalo de una salida
• Zócalo de goma </t>
    </r>
  </si>
  <si>
    <t>50-</t>
  </si>
  <si>
    <r>
      <t>Chasis con tornillos blanco 
•</t>
    </r>
    <r>
      <rPr>
        <sz val="11"/>
        <color theme="1"/>
        <rFont val="Calibri"/>
        <family val="2"/>
        <scheme val="minor"/>
      </rPr>
      <t>Base para colocar módulos de interruptores o tomacorriente
•Son de policarbonato
•Son de 3” x 4.5”
•Color blanco
•Se rigen bajo la normativa NMX-J-005-Ance-2005 y NMX-J-005-Ance-2010
•Temperatura de control 50 grados Celsius</t>
    </r>
  </si>
  <si>
    <t>51-</t>
  </si>
  <si>
    <r>
      <t xml:space="preserve">Placa de 3 modulo blanco 
</t>
    </r>
    <r>
      <rPr>
        <sz val="11"/>
        <color theme="1"/>
        <rFont val="Calibri"/>
        <family val="2"/>
        <scheme val="minor"/>
      </rPr>
      <t>•Son de 3” x 4.5”
•Color blanco
•Son de policarbonato
•Temperatura de control 50 grados Celsius
•Se rigen bajo la normativa NMX-J-005-Ance-2005 y NMX-J-005-Ance-2010</t>
    </r>
  </si>
  <si>
    <t>52-</t>
  </si>
  <si>
    <r>
      <t xml:space="preserve">Placa de 2 modulo mate 
</t>
    </r>
    <r>
      <rPr>
        <sz val="11"/>
        <color theme="1"/>
        <rFont val="Calibri"/>
        <family val="2"/>
        <scheme val="minor"/>
      </rPr>
      <t>•Son de 3” x 4.5”
•Color plateado mate
•Son de policarbonato
•Temperatura de control 50 grados Celsius
•Se rigen bajo la normativa NMX-J-005-Ance-2005 y NMX-J-005-Ance-2010</t>
    </r>
  </si>
  <si>
    <t>53-</t>
  </si>
  <si>
    <r>
      <t xml:space="preserve">Toma corriente sencillo 2 polos + tierra grafito 
</t>
    </r>
    <r>
      <rPr>
        <sz val="11"/>
        <color theme="1"/>
        <rFont val="Calibri"/>
        <family val="2"/>
        <scheme val="minor"/>
      </rPr>
      <t>•Diseñados para una intensidad de 10A y un voltaje de 127V
•Temperatura de control 50 grados Celsius
•Embornamiento rápido
•Interruptores para instalaciones individuales</t>
    </r>
  </si>
  <si>
    <t>54-</t>
  </si>
  <si>
    <r>
      <t xml:space="preserve">Placa de 1 modulo negro 
</t>
    </r>
    <r>
      <rPr>
        <sz val="11"/>
        <color theme="1"/>
        <rFont val="Calibri"/>
        <family val="2"/>
        <scheme val="minor"/>
      </rPr>
      <t>•Son de 3” x 4.5”
•Color negro 
•Son de policarbonato
•Temperatura de control 50 grados Celsius
•Se rigen bajo la normativa NMX-J-005-Ance-2005 y NMX-J-005-Ance-2010</t>
    </r>
  </si>
  <si>
    <t>55-</t>
  </si>
  <si>
    <r>
      <rPr>
        <b/>
        <sz val="11"/>
        <color theme="1"/>
        <rFont val="Calibri"/>
        <family val="2"/>
        <scheme val="minor"/>
      </rPr>
      <t>Tornillos diablito 8 x 1.1/2"- 4.5 x40 mm</t>
    </r>
    <r>
      <rPr>
        <sz val="11"/>
        <color theme="1"/>
        <rFont val="Calibri"/>
        <family val="2"/>
        <scheme val="minor"/>
      </rPr>
      <t xml:space="preserve">
• Tornillo en acero, acabado fosfatado negro
• Tornillo protección contra la corrosión
• Tornillo Cabezas planas combinadas</t>
    </r>
  </si>
  <si>
    <t>56-</t>
  </si>
  <si>
    <r>
      <rPr>
        <b/>
        <sz val="11"/>
        <color theme="1"/>
        <rFont val="Calibri"/>
        <family val="2"/>
        <scheme val="minor"/>
      </rPr>
      <t xml:space="preserve">Tornillos diablito 8 x 1"- 4.5 x 25mm </t>
    </r>
    <r>
      <rPr>
        <sz val="11"/>
        <color theme="1"/>
        <rFont val="Calibri"/>
        <family val="2"/>
        <scheme val="minor"/>
      </rPr>
      <t xml:space="preserve">
• Tornillo en acero, acabado fosfatado negro
• Tornillo protección contra la corrosión
• Tornillo Cabezas planas combinadas</t>
    </r>
  </si>
  <si>
    <t>57-</t>
  </si>
  <si>
    <r>
      <rPr>
        <b/>
        <sz val="11"/>
        <color theme="1"/>
        <rFont val="Calibri"/>
        <family val="2"/>
        <scheme val="minor"/>
      </rPr>
      <t>Tornillos diablito 8 x 2" - 4.5 x 50mm</t>
    </r>
    <r>
      <rPr>
        <sz val="11"/>
        <color theme="1"/>
        <rFont val="Calibri"/>
        <family val="2"/>
        <scheme val="minor"/>
      </rPr>
      <t xml:space="preserve">
• Tornillo en acero, acabado fosfatado negro
• Tornillo protección contra la corrosión
• Tornillo Cabezas planas combinadas
</t>
    </r>
  </si>
  <si>
    <t>58-</t>
  </si>
  <si>
    <r>
      <rPr>
        <b/>
        <sz val="11"/>
        <color rgb="FF000000"/>
        <rFont val="Calibri"/>
        <family val="2"/>
        <scheme val="minor"/>
      </rPr>
      <t>Tornillos diablito 8 x 2.1/2" - 4.5 x60 mm</t>
    </r>
    <r>
      <rPr>
        <sz val="11"/>
        <color rgb="FF000000"/>
        <rFont val="Calibri"/>
        <family val="2"/>
        <scheme val="minor"/>
      </rPr>
      <t xml:space="preserve">
• Tornillo en acero, acabado fosfatado negro
• Tornillo protección contra la corrosión
• Tornillo Cabezas planas combinadas </t>
    </r>
  </si>
  <si>
    <t>59-</t>
  </si>
  <si>
    <r>
      <rPr>
        <b/>
        <sz val="11"/>
        <color theme="1"/>
        <rFont val="Calibri"/>
        <family val="2"/>
        <scheme val="minor"/>
      </rPr>
      <t>Tornillos diablito 10 x 1"- 5.0 x25 mm</t>
    </r>
    <r>
      <rPr>
        <sz val="11"/>
        <color theme="1"/>
        <rFont val="Calibri"/>
        <family val="2"/>
        <scheme val="minor"/>
      </rPr>
      <t xml:space="preserve"> 
• Tornillo en acero, acabado fosfatado negro
• Tornillo protección contra la corrosión
• Tornillo Cabezas planas combinadas</t>
    </r>
  </si>
  <si>
    <t>60-</t>
  </si>
  <si>
    <r>
      <rPr>
        <b/>
        <sz val="11"/>
        <color theme="1"/>
        <rFont val="Calibri"/>
        <family val="2"/>
        <scheme val="minor"/>
      </rPr>
      <t>Tornillos diablito 10 x 2"- 5.0 x50 mm</t>
    </r>
    <r>
      <rPr>
        <sz val="11"/>
        <color theme="1"/>
        <rFont val="Calibri"/>
        <family val="2"/>
        <scheme val="minor"/>
      </rPr>
      <t xml:space="preserve">
• Tornillo en acero, acabado fosfatado negro
• Tornillo protección contra la corrosión
• Tornillo Cabezas planas combinadas </t>
    </r>
  </si>
  <si>
    <t>61-</t>
  </si>
  <si>
    <r>
      <rPr>
        <b/>
        <sz val="11"/>
        <color theme="1"/>
        <rFont val="Calibri"/>
        <family val="2"/>
        <scheme val="minor"/>
      </rPr>
      <t>Tornillos diablito 10 x 2.1/2" - 5.0x60mm</t>
    </r>
    <r>
      <rPr>
        <sz val="11"/>
        <color theme="1"/>
        <rFont val="Calibri"/>
        <family val="2"/>
        <scheme val="minor"/>
      </rPr>
      <t xml:space="preserve">
• Tornillo en acero, acabado fosfatado negro
• Tornillo protección contra la corrosión
• Tornillo Cabezas planas combinadas </t>
    </r>
  </si>
  <si>
    <t>62-</t>
  </si>
  <si>
    <r>
      <rPr>
        <b/>
        <sz val="11"/>
        <color theme="1"/>
        <rFont val="Calibri"/>
        <family val="2"/>
        <scheme val="minor"/>
      </rPr>
      <t>Tarugo plomo doble 5/16" x1-3/4 "</t>
    </r>
    <r>
      <rPr>
        <sz val="11"/>
        <color theme="1"/>
        <rFont val="Calibri"/>
        <family val="2"/>
        <scheme val="minor"/>
      </rPr>
      <t xml:space="preserve">
• Tamaño: 5/16 x 1-¾"
• Para concreto
• Sin tornillo
• Material: Acero
• Acabado: Galvanizado</t>
    </r>
  </si>
  <si>
    <t>63-</t>
  </si>
  <si>
    <r>
      <rPr>
        <b/>
        <sz val="11"/>
        <color theme="1"/>
        <rFont val="Calibri"/>
        <family val="2"/>
        <scheme val="minor"/>
      </rPr>
      <t>Tornillos tirafondo 3/8"x2" cabeza hexagonal</t>
    </r>
    <r>
      <rPr>
        <sz val="11"/>
        <color theme="1"/>
        <rFont val="Calibri"/>
        <family val="2"/>
        <scheme val="minor"/>
      </rPr>
      <t xml:space="preserve"> 
• Tornillo cabeza hexagonal
• Tornillo Acabado galvanizado
• Tornillo cabeza hexagonal</t>
    </r>
  </si>
  <si>
    <t>64-</t>
  </si>
  <si>
    <r>
      <rPr>
        <b/>
        <sz val="11"/>
        <color theme="1"/>
        <rFont val="Calibri"/>
        <family val="2"/>
        <scheme val="minor"/>
      </rPr>
      <t>Tarugo plástico 3/8"x2" mamey</t>
    </r>
    <r>
      <rPr>
        <sz val="11"/>
        <color theme="1"/>
        <rFont val="Calibri"/>
        <family val="2"/>
        <scheme val="minor"/>
      </rPr>
      <t xml:space="preserve">
• Tarugo 3/8 X 2” pulgadas
• Tarugo plástico
• Tarugo color mamey</t>
    </r>
  </si>
  <si>
    <t>65-</t>
  </si>
  <si>
    <r>
      <rPr>
        <b/>
        <sz val="11"/>
        <color theme="1"/>
        <rFont val="Calibri"/>
        <family val="2"/>
        <scheme val="minor"/>
      </rPr>
      <t>Tarugo plomo 3/8"x2"</t>
    </r>
    <r>
      <rPr>
        <sz val="11"/>
        <color theme="1"/>
        <rFont val="Calibri"/>
        <family val="2"/>
        <scheme val="minor"/>
      </rPr>
      <t xml:space="preserve">
• Material: Aleación de zinc
• Tamaño: 3/8 X 2'' </t>
    </r>
  </si>
  <si>
    <t>66-</t>
  </si>
  <si>
    <r>
      <rPr>
        <b/>
        <sz val="11"/>
        <color theme="1"/>
        <rFont val="Calibri"/>
        <family val="2"/>
        <scheme val="minor"/>
      </rPr>
      <t>Tarugo plástico auto taladrante 3/16" x 5/8"</t>
    </r>
    <r>
      <rPr>
        <sz val="11"/>
        <color theme="1"/>
        <rFont val="Calibri"/>
        <family val="2"/>
        <scheme val="minor"/>
      </rPr>
      <t xml:space="preserve">
• Material: Plástico
• Uso: Sheetrock
• Color: Beige/Blanco
• Tornillos: #8- #10
</t>
    </r>
  </si>
  <si>
    <t>67-</t>
  </si>
  <si>
    <r>
      <t xml:space="preserve">Canaleta para cables con adhesivo ¾" X 2m
</t>
    </r>
    <r>
      <rPr>
        <sz val="11"/>
        <color theme="1"/>
        <rFont val="Calibri"/>
        <family val="2"/>
        <scheme val="minor"/>
      </rPr>
      <t xml:space="preserve">• Canaleta color blanco 
• Canaleta con adhesivo 
• Canaleta de pared  </t>
    </r>
  </si>
  <si>
    <t>68-</t>
  </si>
  <si>
    <r>
      <rPr>
        <b/>
        <sz val="11"/>
        <color theme="1"/>
        <rFont val="Calibri"/>
        <family val="2"/>
        <scheme val="minor"/>
      </rPr>
      <t>Canaleta de piso para cables 50 mm x2m</t>
    </r>
    <r>
      <rPr>
        <sz val="11"/>
        <color theme="1"/>
        <rFont val="Calibri"/>
        <family val="2"/>
        <scheme val="minor"/>
      </rPr>
      <t xml:space="preserve">
• Material: PVC
• Color: Gris
• Autoadhesivos: Si</t>
    </r>
  </si>
  <si>
    <t>69-</t>
  </si>
  <si>
    <r>
      <t xml:space="preserve">Cinta doble cara 1'x50” 
</t>
    </r>
    <r>
      <rPr>
        <sz val="11"/>
        <color theme="1"/>
        <rFont val="Calibri"/>
        <family val="2"/>
        <scheme val="minor"/>
      </rPr>
      <t>• Cinta adhesiva ambos lados
• Cinta de 3 m de longitud
• Tiempo de ensamble más rápido
• Flexibilidad de diseño
• Resistencia de manipulación inmediata
•  Estética limpia y volumen reducido del producto
• Cinta de 3/4” de ancho</t>
    </r>
  </si>
  <si>
    <t>70-</t>
  </si>
  <si>
    <r>
      <t xml:space="preserve">Cinta doble cara 1"x60" 
</t>
    </r>
    <r>
      <rPr>
        <sz val="11"/>
        <color theme="1"/>
        <rFont val="Calibri"/>
        <family val="2"/>
        <scheme val="minor"/>
      </rPr>
      <t>• Cinta adhesiva ambos lados
• Cinta de 3 m de longitud
• Tiempo de ensamble más rápido
• Flexibilidad de diseño
• Resistencia de manipulación inmediata
•  Estética limpia y volumen reducido del producto
• Cinta de 3/4” de ancho</t>
    </r>
  </si>
  <si>
    <t>71-</t>
  </si>
  <si>
    <t xml:space="preserve">Panel IP65 4 modular c/terminal </t>
  </si>
  <si>
    <t>72-</t>
  </si>
  <si>
    <r>
      <t xml:space="preserve">Tape de Vinyl 3/4" x 66 
</t>
    </r>
    <r>
      <rPr>
        <sz val="11"/>
        <color theme="1"/>
        <rFont val="Calibri"/>
        <family val="2"/>
        <scheme val="minor"/>
      </rPr>
      <t>• Tape de ¾” de espesor
• Tape de vinyl
• Tape de 66 pie de longitud
• Tape de 0.177mm de espesor
• Tape de vinyl</t>
    </r>
  </si>
  <si>
    <t>73-</t>
  </si>
  <si>
    <t>Correa BX42"</t>
  </si>
  <si>
    <t>74-</t>
  </si>
  <si>
    <t xml:space="preserve">Boquillas para lavamanos push bottom 1-1/4 X 8  </t>
  </si>
  <si>
    <t>75-</t>
  </si>
  <si>
    <t xml:space="preserve">Extensión para lavamano niquelada 1-1/4" x 6" </t>
  </si>
  <si>
    <t>76-</t>
  </si>
  <si>
    <t xml:space="preserve">Manguera flexible para lavamanos 1/2 x 3/8 x 24" </t>
  </si>
  <si>
    <t>77-</t>
  </si>
  <si>
    <t xml:space="preserve">Pistola para masillar tipo cartucho de 9" </t>
  </si>
  <si>
    <t>78-</t>
  </si>
  <si>
    <t xml:space="preserve">Llave angular heavy universal 3/8 x 3/8" </t>
  </si>
  <si>
    <t>79-</t>
  </si>
  <si>
    <r>
      <t xml:space="preserve">Adhesive sellador negro 300 Ml 
</t>
    </r>
    <r>
      <rPr>
        <sz val="11"/>
        <color theme="1"/>
        <rFont val="Calibri"/>
        <family val="2"/>
        <scheme val="minor"/>
      </rPr>
      <t>• Color negro
• Volumen 300 ml
• Sellador adhesivo multiuso</t>
    </r>
  </si>
  <si>
    <t>80-</t>
  </si>
  <si>
    <t xml:space="preserve">Silicon transparente 3 oz   100% 
</t>
  </si>
  <si>
    <t>81-</t>
  </si>
  <si>
    <t xml:space="preserve">Teflon   3/4" x 0.2 mm x 10 m 
</t>
  </si>
  <si>
    <t>82-</t>
  </si>
  <si>
    <t>Válvula de entrada para inodoro de 3/8"</t>
  </si>
  <si>
    <t>83-</t>
  </si>
  <si>
    <t xml:space="preserve">Flota para inodoro plástica de 4"
</t>
  </si>
  <si>
    <t>84-</t>
  </si>
  <si>
    <t xml:space="preserve">Llave para manguera de puño de 1/2" </t>
  </si>
  <si>
    <t>85-</t>
  </si>
  <si>
    <t>Par de guantes de nitrilo xl</t>
  </si>
  <si>
    <t>86-</t>
  </si>
  <si>
    <r>
      <t>Mezcladora para lavamano monomando 
•</t>
    </r>
    <r>
      <rPr>
        <sz val="11"/>
        <color theme="1"/>
        <rFont val="Calibri"/>
        <family val="2"/>
        <scheme val="minor"/>
      </rPr>
      <t xml:space="preserve">	Material Laton
•	Acabado cromado
•	De 2.5 a 3 lbs</t>
    </r>
  </si>
  <si>
    <t>87-</t>
  </si>
  <si>
    <r>
      <t xml:space="preserve">Válvula mariposa wafer 6"
</t>
    </r>
    <r>
      <rPr>
        <sz val="11"/>
        <color theme="1"/>
        <rFont val="Calibri"/>
        <family val="2"/>
        <scheme val="minor"/>
      </rPr>
      <t>•	Válvula de mariposa tipo wafer
•	Válvula Cuerpo de fundición GG-20 para montaje entre
bridas ANSI 150 y DIN PN 10/16
•	Elastómero de EPDM
•	Disco de hierro fundido GGG-40
Brida montaje actuadores según ISO 5211 – DIN3337
•	Longitud entre caras según UNE EN 558-1 Serie 20
(DIN 3202 K1)
•	Pintado con pintura epoxy
•	Temperatura de trabajo -20ºC +120 ºC
•	Máxima presión de trabajo:
      16 bars (medidas 2” a 12”)
      10 bars (medidas 14” a 24”)</t>
    </r>
  </si>
  <si>
    <t>88-</t>
  </si>
  <si>
    <t>Platillo pvc sch-80 6", para válvula mariposa wafer 6"</t>
  </si>
  <si>
    <t>89-</t>
  </si>
  <si>
    <t>Tornillo cabeza hexagonal 3/4x 6 1/2NC2, para válvula mariposa wafer 6"</t>
  </si>
  <si>
    <t>90-</t>
  </si>
  <si>
    <t xml:space="preserve">Arandela galvanizada plana 3/4" para válvula mariposa wafer 6"
</t>
  </si>
  <si>
    <t>91-</t>
  </si>
  <si>
    <t>Tuerca hexagonal galvanizada TH 3/4 HGRG, para válvula mariposa wafer 6"</t>
  </si>
  <si>
    <t>92-</t>
  </si>
  <si>
    <t>Tapa Pvc SCH-80 6" para válvula mariposa wafer 6"</t>
  </si>
  <si>
    <t>93-</t>
  </si>
  <si>
    <r>
      <t xml:space="preserve">Cemento heavy    PVC 32 oz
Propiedades físicas:
</t>
    </r>
    <r>
      <rPr>
        <sz val="11"/>
        <color theme="1"/>
        <rFont val="Calibri"/>
        <family val="2"/>
        <scheme val="minor"/>
      </rPr>
      <t xml:space="preserve">
•	Color: Claro 
•	Cuerpo: Cuerpo extra pesado
•	Gravedad específica: 0,975 
•	Vida útil: 2 años (lata sin abrir)
•	 BAJO VOC (Compuesto Orgánico Volátil)  
•	VOC (Compuesto Orgánico Volátil)  máximo según SCAQMD 1168/316A: 510 g/l</t>
    </r>
  </si>
  <si>
    <t>94-</t>
  </si>
  <si>
    <r>
      <t xml:space="preserve">Primer / Cleaner 32oz 
</t>
    </r>
    <r>
      <rPr>
        <sz val="11"/>
        <color theme="1"/>
        <rFont val="Calibri"/>
        <family val="2"/>
        <scheme val="minor"/>
      </rPr>
      <t xml:space="preserve">
•	Es altamente recomendado para la instalación de tuberías y accesorios de más de 3” diámetro
•	Temperatura de aplicación: -10°F a 110°F 
•	Temperatura de almacenamiento: -10 °F a 100 °F
•	Color: Púrpura claro Vida útil: Ilimitada (lata sin abrir)
•	Gravedad específica: 6.570</t>
    </r>
  </si>
  <si>
    <t>TOTAL</t>
  </si>
  <si>
    <t>Criterio de calidad</t>
  </si>
  <si>
    <t>Ver formulario de especificación técnica adjunta.</t>
  </si>
  <si>
    <t>Estimación total de costos RD$:</t>
  </si>
  <si>
    <t xml:space="preserve">Erickson De Los Santos </t>
  </si>
  <si>
    <t>ID O CENTRO COSTO</t>
  </si>
  <si>
    <t xml:space="preserve">CUR 241640015 | CENTRO COSTO : A02-010101-01-06-01
</t>
  </si>
  <si>
    <t>OPERATIVO</t>
  </si>
  <si>
    <t xml:space="preserve">Firmado electrónicamente por: </t>
  </si>
  <si>
    <r>
      <t>Julio Liriano,</t>
    </r>
    <r>
      <rPr>
        <sz val="12"/>
        <color rgb="FF000000"/>
        <rFont val="Calibri"/>
        <family val="2"/>
        <scheme val="minor"/>
      </rPr>
      <t xml:space="preserve"> coordinador de la Unidad de Servicios y Mantenimientos </t>
    </r>
  </si>
  <si>
    <r>
      <t xml:space="preserve">Carlos V. Minyety Sánchez, </t>
    </r>
    <r>
      <rPr>
        <sz val="12"/>
        <color rgb="FF000000"/>
        <rFont val="Calibri"/>
        <family val="2"/>
        <scheme val="minor"/>
      </rPr>
      <t>Director de Infraestructura Física</t>
    </r>
  </si>
  <si>
    <r>
      <t>Alicia Tejada,</t>
    </r>
    <r>
      <rPr>
        <sz val="12"/>
        <color rgb="FF000000"/>
        <rFont val="Calibri"/>
        <family val="2"/>
        <scheme val="minor"/>
      </rPr>
      <t xml:space="preserve"> Directora Administrativa </t>
    </r>
  </si>
  <si>
    <r>
      <t xml:space="preserve">Jhonattan Toribio, </t>
    </r>
    <r>
      <rPr>
        <sz val="12"/>
        <color rgb="FF000000"/>
        <rFont val="Calibri"/>
        <family val="2"/>
        <scheme val="minor"/>
      </rPr>
      <t>Director General de Administración y Carrera Judicial</t>
    </r>
  </si>
  <si>
    <t>OFERTA ECONÓMICA</t>
  </si>
  <si>
    <t>SNCC.F.033-OFERTA ECONÓMICA</t>
  </si>
  <si>
    <t>Título del Proceso:</t>
  </si>
  <si>
    <t>ADQUISICIÓN DE DIVERSAS CATEGORÍAS DE MATERIALES PARA EL EDIFICIO SEDE DE LA SUPREMA CORTE DE JUSTICIA Y EL CONSEJO DEL PODER JUDICIAL</t>
  </si>
  <si>
    <t>No. Expediente:</t>
  </si>
  <si>
    <t>CM-2024-042</t>
  </si>
  <si>
    <t>Nombre del Oferente:</t>
  </si>
  <si>
    <t>RNC/Cédula: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</si>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</sst>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&quot;$&quot;#,##0.00"/>
    <numFmt numFmtId="166" formatCode="_([$$-1C0A]* #,##0.00_);_([$$-1C0A]* \(#,##0.00\);_([$$-1C0A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0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1" fontId="0" fillId="0" borderId="0" xfId="0" applyNumberFormat="1"/>
    <xf numFmtId="0" fontId="0" fillId="0" borderId="0" xfId="0" applyAlignment="1">
      <alignment horizontal="left"/>
    </xf>
    <xf numFmtId="8" fontId="0" fillId="0" borderId="0" xfId="0" applyNumberFormat="1"/>
    <xf numFmtId="0" fontId="18" fillId="7" borderId="0" xfId="0" applyFont="1" applyFill="1" applyAlignment="1">
      <alignment horizontal="center"/>
    </xf>
    <xf numFmtId="0" fontId="18" fillId="7" borderId="0" xfId="0" applyFont="1" applyFill="1"/>
    <xf numFmtId="0" fontId="19" fillId="0" borderId="0" xfId="0" applyFont="1" applyAlignment="1">
      <alignment horizontal="left"/>
    </xf>
    <xf numFmtId="0" fontId="19" fillId="7" borderId="0" xfId="0" applyFont="1" applyFill="1" applyAlignment="1">
      <alignment horizontal="left" vertical="center"/>
    </xf>
    <xf numFmtId="0" fontId="19" fillId="7" borderId="0" xfId="0" applyFont="1" applyFill="1"/>
    <xf numFmtId="0" fontId="19" fillId="7" borderId="0" xfId="0" applyFont="1" applyFill="1" applyAlignment="1">
      <alignment horizontal="center"/>
    </xf>
    <xf numFmtId="0" fontId="19" fillId="7" borderId="0" xfId="0" applyFont="1" applyFill="1" applyAlignment="1">
      <alignment horizontal="left"/>
    </xf>
    <xf numFmtId="0" fontId="20" fillId="2" borderId="0" xfId="0" applyFont="1" applyFill="1"/>
    <xf numFmtId="14" fontId="20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8" fontId="21" fillId="0" borderId="14" xfId="0" applyNumberFormat="1" applyFont="1" applyBorder="1" applyAlignment="1">
      <alignment horizontal="left" vertical="center" wrapText="1"/>
    </xf>
    <xf numFmtId="0" fontId="21" fillId="8" borderId="0" xfId="0" applyFont="1" applyFill="1" applyAlignment="1">
      <alignment horizontal="left" vertical="center" wrapText="1"/>
    </xf>
    <xf numFmtId="8" fontId="17" fillId="2" borderId="1" xfId="0" applyNumberFormat="1" applyFont="1" applyFill="1" applyBorder="1" applyAlignment="1">
      <alignment horizontal="center" vertical="center"/>
    </xf>
    <xf numFmtId="44" fontId="0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center"/>
    </xf>
    <xf numFmtId="0" fontId="1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left" vertical="center" wrapText="1"/>
    </xf>
    <xf numFmtId="0" fontId="0" fillId="2" borderId="0" xfId="0" applyFill="1"/>
    <xf numFmtId="0" fontId="23" fillId="0" borderId="0" xfId="0" applyFont="1"/>
    <xf numFmtId="0" fontId="23" fillId="7" borderId="0" xfId="0" applyFont="1" applyFill="1" applyAlignment="1">
      <alignment horizontal="left"/>
    </xf>
    <xf numFmtId="0" fontId="23" fillId="7" borderId="0" xfId="0" applyFont="1" applyFill="1"/>
    <xf numFmtId="0" fontId="27" fillId="0" borderId="0" xfId="0" applyFont="1"/>
    <xf numFmtId="0" fontId="27" fillId="7" borderId="0" xfId="0" applyFont="1" applyFill="1" applyAlignment="1">
      <alignment horizontal="left"/>
    </xf>
    <xf numFmtId="0" fontId="27" fillId="7" borderId="0" xfId="0" applyFont="1" applyFill="1"/>
    <xf numFmtId="0" fontId="28" fillId="0" borderId="0" xfId="0" applyFont="1"/>
    <xf numFmtId="0" fontId="28" fillId="7" borderId="0" xfId="0" applyFont="1" applyFill="1" applyAlignment="1">
      <alignment horizontal="left"/>
    </xf>
    <xf numFmtId="0" fontId="28" fillId="7" borderId="0" xfId="0" applyFont="1" applyFill="1"/>
    <xf numFmtId="0" fontId="28" fillId="7" borderId="0" xfId="0" applyFont="1" applyFill="1" applyAlignment="1">
      <alignment horizontal="left" vertical="center"/>
    </xf>
    <xf numFmtId="0" fontId="28" fillId="7" borderId="0" xfId="0" applyFont="1" applyFill="1" applyAlignment="1">
      <alignment vertical="center"/>
    </xf>
    <xf numFmtId="0" fontId="29" fillId="2" borderId="0" xfId="0" applyFont="1" applyFill="1"/>
    <xf numFmtId="0" fontId="0" fillId="2" borderId="0" xfId="0" applyFill="1" applyAlignment="1">
      <alignment horizontal="left"/>
    </xf>
    <xf numFmtId="0" fontId="30" fillId="2" borderId="0" xfId="0" applyFont="1" applyFill="1" applyAlignment="1">
      <alignment horizontal="right"/>
    </xf>
    <xf numFmtId="14" fontId="0" fillId="0" borderId="0" xfId="0" applyNumberFormat="1"/>
    <xf numFmtId="0" fontId="4" fillId="3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wrapText="1"/>
      <protection locked="0"/>
    </xf>
    <xf numFmtId="164" fontId="5" fillId="4" borderId="13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/>
    </xf>
    <xf numFmtId="9" fontId="5" fillId="2" borderId="13" xfId="0" applyNumberFormat="1" applyFont="1" applyFill="1" applyBorder="1" applyAlignment="1" applyProtection="1">
      <alignment horizontal="center" vertical="center"/>
      <protection locked="0"/>
    </xf>
    <xf numFmtId="164" fontId="5" fillId="4" borderId="13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0" xfId="0" applyFont="1" applyFill="1" applyBorder="1" applyAlignment="1">
      <alignment vertical="center" wrapText="1"/>
    </xf>
    <xf numFmtId="166" fontId="5" fillId="2" borderId="13" xfId="0" applyNumberFormat="1" applyFont="1" applyFill="1" applyBorder="1" applyAlignment="1" applyProtection="1">
      <alignment wrapText="1"/>
      <protection locked="0"/>
    </xf>
    <xf numFmtId="8" fontId="21" fillId="0" borderId="15" xfId="0" applyNumberFormat="1" applyFont="1" applyBorder="1" applyAlignment="1">
      <alignment horizontal="left" vertical="center" wrapText="1"/>
    </xf>
    <xf numFmtId="8" fontId="21" fillId="0" borderId="14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4" fontId="20" fillId="0" borderId="1" xfId="0" applyNumberFormat="1" applyFont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13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6" fillId="4" borderId="13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16" fillId="4" borderId="21" xfId="0" applyNumberFormat="1" applyFont="1" applyFill="1" applyBorder="1" applyAlignment="1">
      <alignment horizontal="center" vertical="center"/>
    </xf>
    <xf numFmtId="164" fontId="16" fillId="4" borderId="22" xfId="0" applyNumberFormat="1" applyFont="1" applyFill="1" applyBorder="1" applyAlignment="1">
      <alignment horizontal="center" vertical="center"/>
    </xf>
    <xf numFmtId="164" fontId="16" fillId="4" borderId="24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</xdr:rowOff>
    </xdr:from>
    <xdr:ext cx="1183756" cy="1179739"/>
    <xdr:pic>
      <xdr:nvPicPr>
        <xdr:cNvPr id="2" name="Imagen 1">
          <a:extLst>
            <a:ext uri="{FF2B5EF4-FFF2-40B4-BE49-F238E27FC236}">
              <a16:creationId xmlns:a16="http://schemas.microsoft.com/office/drawing/2014/main" id="{6738635C-C450-4211-BAF2-082467DBB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"/>
          <a:ext cx="1183756" cy="117973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4FAF-DB3F-4C82-9C57-E26208DBE69D}">
  <sheetPr>
    <pageSetUpPr fitToPage="1"/>
  </sheetPr>
  <dimension ref="A1:I120"/>
  <sheetViews>
    <sheetView view="pageBreakPreview" topLeftCell="A11" zoomScaleNormal="100" zoomScaleSheetLayoutView="100" workbookViewId="0">
      <selection activeCell="C67" sqref="C67"/>
    </sheetView>
  </sheetViews>
  <sheetFormatPr baseColWidth="10" defaultColWidth="11.42578125" defaultRowHeight="15" x14ac:dyDescent="0.25"/>
  <cols>
    <col min="1" max="1" width="17.140625" customWidth="1"/>
    <col min="2" max="2" width="20.42578125" style="23" customWidth="1"/>
    <col min="3" max="3" width="67.85546875" bestFit="1" customWidth="1"/>
    <col min="4" max="4" width="17.7109375" customWidth="1"/>
    <col min="5" max="5" width="14.85546875" customWidth="1"/>
    <col min="6" max="6" width="20.28515625" customWidth="1"/>
    <col min="7" max="7" width="19.42578125" customWidth="1"/>
    <col min="8" max="8" width="18.7109375" customWidth="1"/>
  </cols>
  <sheetData>
    <row r="1" spans="1:9" ht="21.75" customHeight="1" x14ac:dyDescent="0.3">
      <c r="H1" s="74" t="s">
        <v>0</v>
      </c>
      <c r="I1" t="s">
        <v>1</v>
      </c>
    </row>
    <row r="2" spans="1:9" ht="45" customHeight="1" x14ac:dyDescent="0.3">
      <c r="A2" s="92" t="s">
        <v>2</v>
      </c>
      <c r="B2" s="92"/>
      <c r="C2" s="92"/>
      <c r="D2" s="92"/>
      <c r="E2" s="92"/>
      <c r="F2" s="92"/>
      <c r="G2" s="92"/>
      <c r="H2" s="74" t="s">
        <v>3</v>
      </c>
      <c r="I2" s="75">
        <v>45356</v>
      </c>
    </row>
    <row r="3" spans="1:9" ht="17.25" x14ac:dyDescent="0.3">
      <c r="A3" s="60"/>
      <c r="B3" s="73"/>
      <c r="D3" s="60"/>
      <c r="E3" s="60"/>
      <c r="F3" s="60"/>
      <c r="G3" s="60"/>
      <c r="H3" s="74" t="s">
        <v>4</v>
      </c>
      <c r="I3" t="s">
        <v>5</v>
      </c>
    </row>
    <row r="4" spans="1:9" ht="13.5" customHeight="1" x14ac:dyDescent="0.25">
      <c r="A4" s="60"/>
      <c r="B4" s="73"/>
      <c r="D4" s="60"/>
      <c r="E4" s="60"/>
      <c r="F4" s="60"/>
      <c r="G4" s="60"/>
      <c r="H4" s="60"/>
    </row>
    <row r="5" spans="1:9" ht="39" customHeight="1" x14ac:dyDescent="0.35">
      <c r="A5" s="71" t="s">
        <v>6</v>
      </c>
      <c r="B5" s="70"/>
      <c r="C5" s="67"/>
      <c r="D5" s="60"/>
      <c r="E5" s="60"/>
      <c r="F5" s="60"/>
      <c r="G5" s="60"/>
      <c r="H5" s="72"/>
    </row>
    <row r="6" spans="1:9" ht="18" customHeight="1" x14ac:dyDescent="0.35">
      <c r="A6" s="71" t="s">
        <v>7</v>
      </c>
      <c r="B6" s="70"/>
      <c r="C6" s="67"/>
      <c r="D6" s="60"/>
      <c r="E6" s="60"/>
      <c r="F6" s="60"/>
      <c r="G6" s="60"/>
      <c r="H6" s="60"/>
    </row>
    <row r="7" spans="1:9" ht="25.5" customHeight="1" x14ac:dyDescent="0.35">
      <c r="A7" s="69" t="s">
        <v>8</v>
      </c>
      <c r="B7" s="68"/>
      <c r="C7" s="67" t="s">
        <v>9</v>
      </c>
      <c r="D7" s="60"/>
      <c r="E7" s="60"/>
      <c r="F7" s="60"/>
      <c r="G7" s="60"/>
      <c r="H7" s="60"/>
    </row>
    <row r="8" spans="1:9" ht="20.25" customHeight="1" x14ac:dyDescent="0.35">
      <c r="A8" s="66"/>
      <c r="B8" s="65"/>
      <c r="C8" s="64" t="s">
        <v>10</v>
      </c>
      <c r="D8" s="60"/>
      <c r="E8" s="60"/>
      <c r="F8" s="60"/>
      <c r="G8" s="60"/>
      <c r="H8" s="60"/>
    </row>
    <row r="9" spans="1:9" ht="20.25" customHeight="1" x14ac:dyDescent="0.25">
      <c r="A9" s="63"/>
      <c r="B9" s="62"/>
      <c r="C9" s="61"/>
      <c r="D9" s="60"/>
      <c r="E9" s="60"/>
      <c r="F9" s="60"/>
      <c r="G9" s="60"/>
      <c r="H9" s="60"/>
    </row>
    <row r="10" spans="1:9" ht="47.25" customHeight="1" x14ac:dyDescent="0.25">
      <c r="A10" s="97" t="s">
        <v>11</v>
      </c>
      <c r="B10" s="97"/>
      <c r="C10" s="98" t="s">
        <v>12</v>
      </c>
      <c r="D10" s="98"/>
      <c r="E10" s="98"/>
      <c r="F10" s="98"/>
      <c r="G10" s="98"/>
      <c r="H10" s="98"/>
    </row>
    <row r="11" spans="1:9" ht="40.5" customHeight="1" x14ac:dyDescent="0.25">
      <c r="A11" s="97" t="s">
        <v>13</v>
      </c>
      <c r="B11" s="97"/>
      <c r="C11" s="98" t="s">
        <v>14</v>
      </c>
      <c r="D11" s="98"/>
      <c r="E11" s="98"/>
      <c r="F11" s="98"/>
      <c r="G11" s="98"/>
      <c r="H11" s="98"/>
    </row>
    <row r="12" spans="1:9" ht="51" customHeight="1" x14ac:dyDescent="0.25">
      <c r="A12" s="58" t="s">
        <v>15</v>
      </c>
      <c r="B12" s="59" t="s">
        <v>16</v>
      </c>
      <c r="C12" s="58" t="s">
        <v>15</v>
      </c>
      <c r="D12" s="58" t="s">
        <v>17</v>
      </c>
      <c r="E12" s="58" t="s">
        <v>18</v>
      </c>
      <c r="F12" s="58" t="s">
        <v>19</v>
      </c>
      <c r="G12" s="58" t="s">
        <v>20</v>
      </c>
      <c r="H12" s="58" t="s">
        <v>21</v>
      </c>
    </row>
    <row r="13" spans="1:9" ht="90" customHeight="1" x14ac:dyDescent="0.25">
      <c r="A13" s="99"/>
      <c r="B13" s="57" t="s">
        <v>22</v>
      </c>
      <c r="C13" s="51" t="s">
        <v>23</v>
      </c>
      <c r="D13" s="42">
        <v>900</v>
      </c>
      <c r="E13" s="42" t="s">
        <v>24</v>
      </c>
      <c r="F13" s="41">
        <v>214.6</v>
      </c>
      <c r="G13" s="41">
        <f t="shared" ref="G13:G44" si="0">0.18*F13</f>
        <v>38.628</v>
      </c>
      <c r="H13" s="41">
        <f t="shared" ref="H13:H44" si="1">(D13*F13)+(D13*F13)*0.18</f>
        <v>227905.2</v>
      </c>
    </row>
    <row r="14" spans="1:9" ht="42.75" customHeight="1" x14ac:dyDescent="0.25">
      <c r="A14" s="100"/>
      <c r="B14" s="56" t="s">
        <v>25</v>
      </c>
      <c r="C14" s="51" t="s">
        <v>26</v>
      </c>
      <c r="D14" s="42">
        <v>30</v>
      </c>
      <c r="E14" s="42" t="s">
        <v>24</v>
      </c>
      <c r="F14" s="41">
        <v>365.81</v>
      </c>
      <c r="G14" s="41">
        <f t="shared" si="0"/>
        <v>65.845799999999997</v>
      </c>
      <c r="H14" s="41">
        <f t="shared" si="1"/>
        <v>12949.673999999999</v>
      </c>
    </row>
    <row r="15" spans="1:9" ht="45.75" customHeight="1" x14ac:dyDescent="0.25">
      <c r="A15" s="100"/>
      <c r="B15" s="44" t="s">
        <v>27</v>
      </c>
      <c r="C15" s="52" t="s">
        <v>28</v>
      </c>
      <c r="D15" s="42">
        <v>30</v>
      </c>
      <c r="E15" s="42" t="s">
        <v>24</v>
      </c>
      <c r="F15" s="41">
        <v>365.81</v>
      </c>
      <c r="G15" s="41">
        <f t="shared" si="0"/>
        <v>65.845799999999997</v>
      </c>
      <c r="H15" s="41">
        <f t="shared" si="1"/>
        <v>12949.673999999999</v>
      </c>
    </row>
    <row r="16" spans="1:9" ht="43.5" customHeight="1" x14ac:dyDescent="0.25">
      <c r="A16" s="100"/>
      <c r="B16" s="44" t="s">
        <v>29</v>
      </c>
      <c r="C16" s="51" t="s">
        <v>30</v>
      </c>
      <c r="D16" s="42">
        <v>30</v>
      </c>
      <c r="E16" s="42" t="s">
        <v>24</v>
      </c>
      <c r="F16" s="41">
        <v>365.81</v>
      </c>
      <c r="G16" s="41">
        <f t="shared" si="0"/>
        <v>65.845799999999997</v>
      </c>
      <c r="H16" s="41">
        <f t="shared" si="1"/>
        <v>12949.673999999999</v>
      </c>
    </row>
    <row r="17" spans="1:8" ht="58.5" customHeight="1" x14ac:dyDescent="0.25">
      <c r="A17" s="100"/>
      <c r="B17" s="44" t="s">
        <v>31</v>
      </c>
      <c r="C17" s="51" t="s">
        <v>32</v>
      </c>
      <c r="D17" s="42">
        <v>20</v>
      </c>
      <c r="E17" s="42" t="s">
        <v>24</v>
      </c>
      <c r="F17" s="41">
        <v>184.19</v>
      </c>
      <c r="G17" s="41">
        <f t="shared" si="0"/>
        <v>33.154199999999996</v>
      </c>
      <c r="H17" s="41">
        <f t="shared" si="1"/>
        <v>4346.884</v>
      </c>
    </row>
    <row r="18" spans="1:8" ht="73.5" customHeight="1" x14ac:dyDescent="0.25">
      <c r="A18" s="100"/>
      <c r="B18" s="44" t="s">
        <v>33</v>
      </c>
      <c r="C18" s="55" t="s">
        <v>34</v>
      </c>
      <c r="D18" s="42">
        <v>20</v>
      </c>
      <c r="E18" s="42" t="s">
        <v>24</v>
      </c>
      <c r="F18" s="41">
        <v>184.19</v>
      </c>
      <c r="G18" s="41">
        <f t="shared" si="0"/>
        <v>33.154199999999996</v>
      </c>
      <c r="H18" s="41">
        <f t="shared" si="1"/>
        <v>4346.884</v>
      </c>
    </row>
    <row r="19" spans="1:8" ht="74.25" customHeight="1" x14ac:dyDescent="0.25">
      <c r="A19" s="100"/>
      <c r="B19" s="44" t="s">
        <v>35</v>
      </c>
      <c r="C19" s="54" t="s">
        <v>36</v>
      </c>
      <c r="D19" s="42">
        <v>20</v>
      </c>
      <c r="E19" s="42" t="s">
        <v>24</v>
      </c>
      <c r="F19" s="41">
        <v>200.21</v>
      </c>
      <c r="G19" s="41">
        <f t="shared" si="0"/>
        <v>36.037799999999997</v>
      </c>
      <c r="H19" s="41">
        <f t="shared" si="1"/>
        <v>4724.9560000000001</v>
      </c>
    </row>
    <row r="20" spans="1:8" ht="75" customHeight="1" x14ac:dyDescent="0.25">
      <c r="A20" s="100"/>
      <c r="B20" s="44" t="s">
        <v>37</v>
      </c>
      <c r="C20" s="52" t="s">
        <v>38</v>
      </c>
      <c r="D20" s="42">
        <v>23</v>
      </c>
      <c r="E20" s="42" t="s">
        <v>24</v>
      </c>
      <c r="F20" s="41">
        <v>190.22</v>
      </c>
      <c r="G20" s="41">
        <f t="shared" si="0"/>
        <v>34.239599999999996</v>
      </c>
      <c r="H20" s="41">
        <f t="shared" si="1"/>
        <v>5162.5708000000004</v>
      </c>
    </row>
    <row r="21" spans="1:8" ht="73.5" customHeight="1" x14ac:dyDescent="0.25">
      <c r="A21" s="100"/>
      <c r="B21" s="44" t="s">
        <v>39</v>
      </c>
      <c r="C21" s="52" t="s">
        <v>40</v>
      </c>
      <c r="D21" s="42">
        <v>20</v>
      </c>
      <c r="E21" s="42" t="s">
        <v>24</v>
      </c>
      <c r="F21" s="41">
        <v>215.68</v>
      </c>
      <c r="G21" s="41">
        <f t="shared" si="0"/>
        <v>38.822400000000002</v>
      </c>
      <c r="H21" s="41">
        <f t="shared" si="1"/>
        <v>5090.0480000000007</v>
      </c>
    </row>
    <row r="22" spans="1:8" ht="72.75" customHeight="1" x14ac:dyDescent="0.25">
      <c r="A22" s="100"/>
      <c r="B22" s="44" t="s">
        <v>41</v>
      </c>
      <c r="C22" s="51" t="s">
        <v>42</v>
      </c>
      <c r="D22" s="42">
        <v>20</v>
      </c>
      <c r="E22" s="42" t="s">
        <v>24</v>
      </c>
      <c r="F22" s="41">
        <v>380.33</v>
      </c>
      <c r="G22" s="41">
        <f t="shared" si="0"/>
        <v>68.459399999999988</v>
      </c>
      <c r="H22" s="41">
        <f t="shared" si="1"/>
        <v>8975.7879999999986</v>
      </c>
    </row>
    <row r="23" spans="1:8" ht="45" customHeight="1" x14ac:dyDescent="0.25">
      <c r="A23" s="100"/>
      <c r="B23" s="44" t="s">
        <v>43</v>
      </c>
      <c r="C23" s="51" t="s">
        <v>44</v>
      </c>
      <c r="D23" s="42">
        <v>20</v>
      </c>
      <c r="E23" s="42" t="s">
        <v>24</v>
      </c>
      <c r="F23" s="41">
        <v>380.33</v>
      </c>
      <c r="G23" s="41">
        <f t="shared" si="0"/>
        <v>68.459399999999988</v>
      </c>
      <c r="H23" s="41">
        <f t="shared" si="1"/>
        <v>8975.7879999999986</v>
      </c>
    </row>
    <row r="24" spans="1:8" ht="60.75" customHeight="1" x14ac:dyDescent="0.25">
      <c r="A24" s="100"/>
      <c r="B24" s="44" t="s">
        <v>45</v>
      </c>
      <c r="C24" s="51" t="s">
        <v>46</v>
      </c>
      <c r="D24" s="42">
        <v>20</v>
      </c>
      <c r="E24" s="42" t="s">
        <v>24</v>
      </c>
      <c r="F24" s="41">
        <v>379.64</v>
      </c>
      <c r="G24" s="41">
        <f t="shared" si="0"/>
        <v>68.3352</v>
      </c>
      <c r="H24" s="41">
        <f t="shared" si="1"/>
        <v>8959.503999999999</v>
      </c>
    </row>
    <row r="25" spans="1:8" ht="74.25" customHeight="1" x14ac:dyDescent="0.25">
      <c r="A25" s="100"/>
      <c r="B25" s="44" t="s">
        <v>47</v>
      </c>
      <c r="C25" s="51" t="s">
        <v>48</v>
      </c>
      <c r="D25" s="42">
        <v>20</v>
      </c>
      <c r="E25" s="42" t="s">
        <v>24</v>
      </c>
      <c r="F25" s="41">
        <v>436.08</v>
      </c>
      <c r="G25" s="41">
        <f t="shared" si="0"/>
        <v>78.494399999999999</v>
      </c>
      <c r="H25" s="41">
        <f t="shared" si="1"/>
        <v>10291.488000000001</v>
      </c>
    </row>
    <row r="26" spans="1:8" ht="75" customHeight="1" x14ac:dyDescent="0.25">
      <c r="A26" s="100"/>
      <c r="B26" s="44" t="s">
        <v>49</v>
      </c>
      <c r="C26" s="51" t="s">
        <v>50</v>
      </c>
      <c r="D26" s="42">
        <v>20</v>
      </c>
      <c r="E26" s="42" t="s">
        <v>24</v>
      </c>
      <c r="F26" s="41">
        <v>384.53</v>
      </c>
      <c r="G26" s="41">
        <f t="shared" si="0"/>
        <v>69.215399999999988</v>
      </c>
      <c r="H26" s="41">
        <f t="shared" si="1"/>
        <v>9074.9079999999994</v>
      </c>
    </row>
    <row r="27" spans="1:8" ht="45.75" customHeight="1" x14ac:dyDescent="0.25">
      <c r="A27" s="100"/>
      <c r="B27" s="44" t="s">
        <v>51</v>
      </c>
      <c r="C27" s="51" t="s">
        <v>52</v>
      </c>
      <c r="D27" s="42">
        <v>100</v>
      </c>
      <c r="E27" s="42" t="s">
        <v>24</v>
      </c>
      <c r="F27" s="41">
        <v>5.5</v>
      </c>
      <c r="G27" s="41">
        <f t="shared" si="0"/>
        <v>0.99</v>
      </c>
      <c r="H27" s="41">
        <f t="shared" si="1"/>
        <v>649</v>
      </c>
    </row>
    <row r="28" spans="1:8" ht="45" customHeight="1" x14ac:dyDescent="0.25">
      <c r="A28" s="100"/>
      <c r="B28" s="44" t="s">
        <v>53</v>
      </c>
      <c r="C28" s="51" t="s">
        <v>54</v>
      </c>
      <c r="D28" s="42">
        <v>100</v>
      </c>
      <c r="E28" s="42" t="s">
        <v>24</v>
      </c>
      <c r="F28" s="41">
        <v>1.32</v>
      </c>
      <c r="G28" s="41">
        <f t="shared" si="0"/>
        <v>0.23760000000000001</v>
      </c>
      <c r="H28" s="41">
        <f t="shared" si="1"/>
        <v>155.76</v>
      </c>
    </row>
    <row r="29" spans="1:8" ht="90" customHeight="1" x14ac:dyDescent="0.25">
      <c r="A29" s="100"/>
      <c r="B29" s="44" t="s">
        <v>55</v>
      </c>
      <c r="C29" s="54" t="s">
        <v>56</v>
      </c>
      <c r="D29" s="42">
        <v>500</v>
      </c>
      <c r="E29" s="42" t="s">
        <v>57</v>
      </c>
      <c r="F29" s="41">
        <v>27.64</v>
      </c>
      <c r="G29" s="41">
        <f t="shared" si="0"/>
        <v>4.9752000000000001</v>
      </c>
      <c r="H29" s="41">
        <f t="shared" si="1"/>
        <v>16307.6</v>
      </c>
    </row>
    <row r="30" spans="1:8" ht="84.75" customHeight="1" x14ac:dyDescent="0.25">
      <c r="A30" s="100"/>
      <c r="B30" s="44" t="s">
        <v>58</v>
      </c>
      <c r="C30" s="53" t="s">
        <v>59</v>
      </c>
      <c r="D30" s="42">
        <v>500</v>
      </c>
      <c r="E30" s="42" t="s">
        <v>57</v>
      </c>
      <c r="F30" s="41">
        <v>19.559999999999999</v>
      </c>
      <c r="G30" s="41">
        <f t="shared" si="0"/>
        <v>3.5207999999999995</v>
      </c>
      <c r="H30" s="41">
        <f t="shared" si="1"/>
        <v>11540.4</v>
      </c>
    </row>
    <row r="31" spans="1:8" ht="75" x14ac:dyDescent="0.25">
      <c r="A31" s="100"/>
      <c r="B31" s="44" t="s">
        <v>60</v>
      </c>
      <c r="C31" s="51" t="s">
        <v>61</v>
      </c>
      <c r="D31" s="42">
        <v>500</v>
      </c>
      <c r="E31" s="42" t="s">
        <v>57</v>
      </c>
      <c r="F31" s="41">
        <v>6.7</v>
      </c>
      <c r="G31" s="41">
        <f t="shared" si="0"/>
        <v>1.206</v>
      </c>
      <c r="H31" s="41">
        <f t="shared" si="1"/>
        <v>3953</v>
      </c>
    </row>
    <row r="32" spans="1:8" ht="75" customHeight="1" x14ac:dyDescent="0.25">
      <c r="A32" s="100"/>
      <c r="B32" s="44" t="s">
        <v>62</v>
      </c>
      <c r="C32" s="52" t="s">
        <v>63</v>
      </c>
      <c r="D32" s="42">
        <v>500</v>
      </c>
      <c r="E32" s="42" t="s">
        <v>57</v>
      </c>
      <c r="F32" s="41">
        <v>6.7</v>
      </c>
      <c r="G32" s="41">
        <f t="shared" si="0"/>
        <v>1.206</v>
      </c>
      <c r="H32" s="41">
        <f t="shared" si="1"/>
        <v>3953</v>
      </c>
    </row>
    <row r="33" spans="1:8" ht="76.5" customHeight="1" x14ac:dyDescent="0.25">
      <c r="A33" s="100"/>
      <c r="B33" s="44" t="s">
        <v>64</v>
      </c>
      <c r="C33" s="52" t="s">
        <v>65</v>
      </c>
      <c r="D33" s="42">
        <v>500</v>
      </c>
      <c r="E33" s="42" t="s">
        <v>57</v>
      </c>
      <c r="F33" s="41">
        <v>6.7</v>
      </c>
      <c r="G33" s="41">
        <f t="shared" si="0"/>
        <v>1.206</v>
      </c>
      <c r="H33" s="41">
        <f t="shared" si="1"/>
        <v>3953</v>
      </c>
    </row>
    <row r="34" spans="1:8" ht="78" customHeight="1" x14ac:dyDescent="0.25">
      <c r="A34" s="100"/>
      <c r="B34" s="44" t="s">
        <v>66</v>
      </c>
      <c r="C34" s="52" t="s">
        <v>67</v>
      </c>
      <c r="D34" s="42">
        <v>45</v>
      </c>
      <c r="E34" s="42" t="s">
        <v>24</v>
      </c>
      <c r="F34" s="41">
        <v>367.79</v>
      </c>
      <c r="G34" s="41">
        <f t="shared" si="0"/>
        <v>66.202200000000005</v>
      </c>
      <c r="H34" s="41">
        <f t="shared" si="1"/>
        <v>19529.648999999998</v>
      </c>
    </row>
    <row r="35" spans="1:8" ht="89.25" customHeight="1" x14ac:dyDescent="0.25">
      <c r="A35" s="100"/>
      <c r="B35" s="44" t="s">
        <v>68</v>
      </c>
      <c r="C35" s="52" t="s">
        <v>69</v>
      </c>
      <c r="D35" s="42">
        <v>30</v>
      </c>
      <c r="E35" s="42" t="s">
        <v>24</v>
      </c>
      <c r="F35" s="41">
        <v>165.89</v>
      </c>
      <c r="G35" s="41">
        <f t="shared" si="0"/>
        <v>29.860199999999995</v>
      </c>
      <c r="H35" s="41">
        <f t="shared" si="1"/>
        <v>5872.5059999999994</v>
      </c>
    </row>
    <row r="36" spans="1:8" ht="77.25" customHeight="1" x14ac:dyDescent="0.25">
      <c r="A36" s="100"/>
      <c r="B36" s="44" t="s">
        <v>70</v>
      </c>
      <c r="C36" s="52" t="s">
        <v>71</v>
      </c>
      <c r="D36" s="42">
        <v>50</v>
      </c>
      <c r="E36" s="42" t="s">
        <v>24</v>
      </c>
      <c r="F36" s="41">
        <v>105.68</v>
      </c>
      <c r="G36" s="41">
        <f t="shared" si="0"/>
        <v>19.022400000000001</v>
      </c>
      <c r="H36" s="41">
        <f t="shared" si="1"/>
        <v>6235.12</v>
      </c>
    </row>
    <row r="37" spans="1:8" ht="95.25" customHeight="1" x14ac:dyDescent="0.25">
      <c r="A37" s="100"/>
      <c r="B37" s="44" t="s">
        <v>72</v>
      </c>
      <c r="C37" s="51" t="s">
        <v>73</v>
      </c>
      <c r="D37" s="42">
        <v>50</v>
      </c>
      <c r="E37" s="42" t="s">
        <v>24</v>
      </c>
      <c r="F37" s="41">
        <v>135.16999999999999</v>
      </c>
      <c r="G37" s="41">
        <f t="shared" si="0"/>
        <v>24.330599999999997</v>
      </c>
      <c r="H37" s="41">
        <f t="shared" si="1"/>
        <v>7975.0299999999988</v>
      </c>
    </row>
    <row r="38" spans="1:8" ht="90" customHeight="1" x14ac:dyDescent="0.25">
      <c r="A38" s="100"/>
      <c r="B38" s="44" t="s">
        <v>74</v>
      </c>
      <c r="C38" s="51" t="s">
        <v>75</v>
      </c>
      <c r="D38" s="42">
        <v>50</v>
      </c>
      <c r="E38" s="42" t="s">
        <v>24</v>
      </c>
      <c r="F38" s="41">
        <v>101.69</v>
      </c>
      <c r="G38" s="41">
        <f t="shared" si="0"/>
        <v>18.304199999999998</v>
      </c>
      <c r="H38" s="41">
        <f t="shared" si="1"/>
        <v>5999.71</v>
      </c>
    </row>
    <row r="39" spans="1:8" ht="91.5" customHeight="1" x14ac:dyDescent="0.25">
      <c r="A39" s="100"/>
      <c r="B39" s="44" t="s">
        <v>76</v>
      </c>
      <c r="C39" s="51" t="s">
        <v>77</v>
      </c>
      <c r="D39" s="42">
        <v>50</v>
      </c>
      <c r="E39" s="42" t="s">
        <v>24</v>
      </c>
      <c r="F39" s="41">
        <v>135.59</v>
      </c>
      <c r="G39" s="41">
        <f t="shared" si="0"/>
        <v>24.406199999999998</v>
      </c>
      <c r="H39" s="41">
        <f t="shared" si="1"/>
        <v>7999.8099999999995</v>
      </c>
    </row>
    <row r="40" spans="1:8" ht="91.5" customHeight="1" x14ac:dyDescent="0.25">
      <c r="A40" s="100"/>
      <c r="B40" s="44" t="s">
        <v>78</v>
      </c>
      <c r="C40" s="52" t="s">
        <v>79</v>
      </c>
      <c r="D40" s="42">
        <v>150</v>
      </c>
      <c r="E40" s="42" t="s">
        <v>24</v>
      </c>
      <c r="F40" s="41">
        <v>1247</v>
      </c>
      <c r="G40" s="41">
        <f t="shared" si="0"/>
        <v>224.45999999999998</v>
      </c>
      <c r="H40" s="41">
        <f t="shared" si="1"/>
        <v>220719</v>
      </c>
    </row>
    <row r="41" spans="1:8" ht="90" x14ac:dyDescent="0.25">
      <c r="A41" s="100"/>
      <c r="B41" s="44" t="s">
        <v>80</v>
      </c>
      <c r="C41" s="52" t="s">
        <v>81</v>
      </c>
      <c r="D41" s="42">
        <v>337</v>
      </c>
      <c r="E41" s="42" t="s">
        <v>24</v>
      </c>
      <c r="F41" s="41">
        <v>226.1</v>
      </c>
      <c r="G41" s="41">
        <f t="shared" si="0"/>
        <v>40.698</v>
      </c>
      <c r="H41" s="41">
        <f t="shared" si="1"/>
        <v>89910.925999999992</v>
      </c>
    </row>
    <row r="42" spans="1:8" ht="120" x14ac:dyDescent="0.25">
      <c r="A42" s="100"/>
      <c r="B42" s="44" t="s">
        <v>82</v>
      </c>
      <c r="C42" s="52" t="s">
        <v>83</v>
      </c>
      <c r="D42" s="42">
        <v>75</v>
      </c>
      <c r="E42" s="42" t="s">
        <v>24</v>
      </c>
      <c r="F42" s="41">
        <v>3932.2</v>
      </c>
      <c r="G42" s="41">
        <f t="shared" si="0"/>
        <v>707.79599999999994</v>
      </c>
      <c r="H42" s="41">
        <f t="shared" si="1"/>
        <v>347999.7</v>
      </c>
    </row>
    <row r="43" spans="1:8" ht="90" x14ac:dyDescent="0.25">
      <c r="A43" s="100"/>
      <c r="B43" s="44" t="s">
        <v>84</v>
      </c>
      <c r="C43" s="52" t="s">
        <v>85</v>
      </c>
      <c r="D43" s="42">
        <v>100</v>
      </c>
      <c r="E43" s="42" t="s">
        <v>24</v>
      </c>
      <c r="F43" s="41">
        <v>145</v>
      </c>
      <c r="G43" s="41">
        <f t="shared" si="0"/>
        <v>26.099999999999998</v>
      </c>
      <c r="H43" s="41">
        <f t="shared" si="1"/>
        <v>17110</v>
      </c>
    </row>
    <row r="44" spans="1:8" ht="90" x14ac:dyDescent="0.25">
      <c r="A44" s="100"/>
      <c r="B44" s="44" t="s">
        <v>86</v>
      </c>
      <c r="C44" s="52" t="s">
        <v>87</v>
      </c>
      <c r="D44" s="42">
        <v>25</v>
      </c>
      <c r="E44" s="42" t="s">
        <v>24</v>
      </c>
      <c r="F44" s="41">
        <v>420.22</v>
      </c>
      <c r="G44" s="41">
        <f t="shared" si="0"/>
        <v>75.639600000000002</v>
      </c>
      <c r="H44" s="41">
        <f t="shared" si="1"/>
        <v>12396.49</v>
      </c>
    </row>
    <row r="45" spans="1:8" ht="150" x14ac:dyDescent="0.25">
      <c r="A45" s="100"/>
      <c r="B45" s="44" t="s">
        <v>88</v>
      </c>
      <c r="C45" s="52" t="s">
        <v>89</v>
      </c>
      <c r="D45" s="42">
        <v>40</v>
      </c>
      <c r="E45" s="42" t="s">
        <v>24</v>
      </c>
      <c r="F45" s="41">
        <v>1022.98</v>
      </c>
      <c r="G45" s="41">
        <f t="shared" ref="G45:G76" si="2">0.18*F45</f>
        <v>184.13640000000001</v>
      </c>
      <c r="H45" s="41">
        <f t="shared" ref="H45:H76" si="3">(D45*F45)+(D45*F45)*0.18</f>
        <v>48284.655999999995</v>
      </c>
    </row>
    <row r="46" spans="1:8" ht="165" x14ac:dyDescent="0.25">
      <c r="A46" s="100"/>
      <c r="B46" s="44" t="s">
        <v>90</v>
      </c>
      <c r="C46" s="52" t="s">
        <v>91</v>
      </c>
      <c r="D46" s="42">
        <v>50</v>
      </c>
      <c r="E46" s="42" t="s">
        <v>24</v>
      </c>
      <c r="F46" s="41">
        <v>406.73</v>
      </c>
      <c r="G46" s="41">
        <f t="shared" si="2"/>
        <v>73.211399999999998</v>
      </c>
      <c r="H46" s="41">
        <f t="shared" si="3"/>
        <v>23997.07</v>
      </c>
    </row>
    <row r="47" spans="1:8" ht="60" x14ac:dyDescent="0.25">
      <c r="A47" s="100"/>
      <c r="B47" s="44" t="s">
        <v>92</v>
      </c>
      <c r="C47" s="52" t="s">
        <v>93</v>
      </c>
      <c r="D47" s="42">
        <v>70</v>
      </c>
      <c r="E47" s="42" t="s">
        <v>24</v>
      </c>
      <c r="F47" s="41">
        <v>738.27</v>
      </c>
      <c r="G47" s="41">
        <f t="shared" si="2"/>
        <v>132.8886</v>
      </c>
      <c r="H47" s="41">
        <f t="shared" si="3"/>
        <v>60981.101999999999</v>
      </c>
    </row>
    <row r="48" spans="1:8" ht="75" x14ac:dyDescent="0.25">
      <c r="A48" s="100"/>
      <c r="B48" s="44" t="s">
        <v>94</v>
      </c>
      <c r="C48" s="52" t="s">
        <v>95</v>
      </c>
      <c r="D48" s="42">
        <v>15</v>
      </c>
      <c r="E48" s="42" t="s">
        <v>24</v>
      </c>
      <c r="F48" s="41">
        <v>225.5</v>
      </c>
      <c r="G48" s="41">
        <f t="shared" si="2"/>
        <v>40.589999999999996</v>
      </c>
      <c r="H48" s="41">
        <f t="shared" si="3"/>
        <v>3991.35</v>
      </c>
    </row>
    <row r="49" spans="1:8" ht="75" x14ac:dyDescent="0.25">
      <c r="A49" s="100"/>
      <c r="B49" s="44" t="s">
        <v>96</v>
      </c>
      <c r="C49" s="51" t="s">
        <v>97</v>
      </c>
      <c r="D49" s="42">
        <v>8</v>
      </c>
      <c r="E49" s="42" t="s">
        <v>24</v>
      </c>
      <c r="F49" s="41">
        <v>275.42</v>
      </c>
      <c r="G49" s="41">
        <f t="shared" si="2"/>
        <v>49.575600000000001</v>
      </c>
      <c r="H49" s="41">
        <f t="shared" si="3"/>
        <v>2599.9648000000002</v>
      </c>
    </row>
    <row r="50" spans="1:8" ht="76.5" customHeight="1" x14ac:dyDescent="0.25">
      <c r="A50" s="100"/>
      <c r="B50" s="44" t="s">
        <v>98</v>
      </c>
      <c r="C50" s="51" t="s">
        <v>99</v>
      </c>
      <c r="D50" s="42">
        <v>50</v>
      </c>
      <c r="E50" s="42" t="s">
        <v>24</v>
      </c>
      <c r="F50" s="41">
        <v>115.51</v>
      </c>
      <c r="G50" s="41">
        <f t="shared" si="2"/>
        <v>20.791799999999999</v>
      </c>
      <c r="H50" s="41">
        <f t="shared" si="3"/>
        <v>6815.09</v>
      </c>
    </row>
    <row r="51" spans="1:8" ht="135.75" customHeight="1" x14ac:dyDescent="0.25">
      <c r="A51" s="100"/>
      <c r="B51" s="44" t="s">
        <v>100</v>
      </c>
      <c r="C51" s="51" t="s">
        <v>101</v>
      </c>
      <c r="D51" s="42">
        <v>10</v>
      </c>
      <c r="E51" s="42" t="s">
        <v>24</v>
      </c>
      <c r="F51" s="41">
        <v>2755</v>
      </c>
      <c r="G51" s="41">
        <f t="shared" si="2"/>
        <v>495.9</v>
      </c>
      <c r="H51" s="41">
        <f t="shared" si="3"/>
        <v>32509</v>
      </c>
    </row>
    <row r="52" spans="1:8" ht="90" x14ac:dyDescent="0.25">
      <c r="A52" s="100"/>
      <c r="B52" s="44" t="s">
        <v>102</v>
      </c>
      <c r="C52" s="51" t="s">
        <v>103</v>
      </c>
      <c r="D52" s="42">
        <v>5</v>
      </c>
      <c r="E52" s="42" t="s">
        <v>24</v>
      </c>
      <c r="F52" s="41">
        <v>779.66</v>
      </c>
      <c r="G52" s="41">
        <f t="shared" si="2"/>
        <v>140.33879999999999</v>
      </c>
      <c r="H52" s="41">
        <f t="shared" si="3"/>
        <v>4599.9939999999997</v>
      </c>
    </row>
    <row r="53" spans="1:8" ht="90" x14ac:dyDescent="0.25">
      <c r="A53" s="100"/>
      <c r="B53" s="44" t="s">
        <v>104</v>
      </c>
      <c r="C53" s="51" t="s">
        <v>105</v>
      </c>
      <c r="D53" s="42">
        <v>5</v>
      </c>
      <c r="E53" s="42" t="s">
        <v>24</v>
      </c>
      <c r="F53" s="41">
        <v>779.66</v>
      </c>
      <c r="G53" s="41">
        <f t="shared" si="2"/>
        <v>140.33879999999999</v>
      </c>
      <c r="H53" s="41">
        <f t="shared" si="3"/>
        <v>4599.9939999999997</v>
      </c>
    </row>
    <row r="54" spans="1:8" ht="90" x14ac:dyDescent="0.25">
      <c r="A54" s="100"/>
      <c r="B54" s="44" t="s">
        <v>106</v>
      </c>
      <c r="C54" s="51" t="s">
        <v>107</v>
      </c>
      <c r="D54" s="42">
        <v>10</v>
      </c>
      <c r="E54" s="42" t="s">
        <v>24</v>
      </c>
      <c r="F54" s="41">
        <v>228.37</v>
      </c>
      <c r="G54" s="41">
        <f t="shared" si="2"/>
        <v>41.1066</v>
      </c>
      <c r="H54" s="41">
        <f t="shared" si="3"/>
        <v>2694.7659999999996</v>
      </c>
    </row>
    <row r="55" spans="1:8" ht="91.5" customHeight="1" x14ac:dyDescent="0.25">
      <c r="A55" s="100"/>
      <c r="B55" s="44" t="s">
        <v>108</v>
      </c>
      <c r="C55" s="51" t="s">
        <v>109</v>
      </c>
      <c r="D55" s="42">
        <v>5</v>
      </c>
      <c r="E55" s="42" t="s">
        <v>24</v>
      </c>
      <c r="F55" s="41">
        <v>233.47</v>
      </c>
      <c r="G55" s="41">
        <f t="shared" si="2"/>
        <v>42.0246</v>
      </c>
      <c r="H55" s="41">
        <f t="shared" si="3"/>
        <v>1377.473</v>
      </c>
    </row>
    <row r="56" spans="1:8" ht="74.25" customHeight="1" x14ac:dyDescent="0.25">
      <c r="A56" s="100"/>
      <c r="B56" s="44" t="s">
        <v>110</v>
      </c>
      <c r="C56" s="52" t="s">
        <v>111</v>
      </c>
      <c r="D56" s="42">
        <v>5</v>
      </c>
      <c r="E56" s="42" t="s">
        <v>24</v>
      </c>
      <c r="F56" s="41">
        <v>169.49</v>
      </c>
      <c r="G56" s="41">
        <f t="shared" si="2"/>
        <v>30.508200000000002</v>
      </c>
      <c r="H56" s="41">
        <f t="shared" si="3"/>
        <v>999.99099999999999</v>
      </c>
    </row>
    <row r="57" spans="1:8" ht="109.5" customHeight="1" x14ac:dyDescent="0.25">
      <c r="A57" s="100"/>
      <c r="B57" s="44" t="s">
        <v>112</v>
      </c>
      <c r="C57" s="52" t="s">
        <v>113</v>
      </c>
      <c r="D57" s="42">
        <v>10</v>
      </c>
      <c r="E57" s="42" t="s">
        <v>24</v>
      </c>
      <c r="F57" s="41">
        <v>10847.46</v>
      </c>
      <c r="G57" s="41">
        <f t="shared" si="2"/>
        <v>1952.5427999999997</v>
      </c>
      <c r="H57" s="41">
        <f t="shared" si="3"/>
        <v>128000.02799999999</v>
      </c>
    </row>
    <row r="58" spans="1:8" ht="75" x14ac:dyDescent="0.25">
      <c r="A58" s="100"/>
      <c r="B58" s="44" t="s">
        <v>114</v>
      </c>
      <c r="C58" s="51" t="s">
        <v>115</v>
      </c>
      <c r="D58" s="42">
        <v>50</v>
      </c>
      <c r="E58" s="42" t="s">
        <v>24</v>
      </c>
      <c r="F58" s="41">
        <v>84.75</v>
      </c>
      <c r="G58" s="41">
        <f t="shared" si="2"/>
        <v>15.254999999999999</v>
      </c>
      <c r="H58" s="41">
        <f t="shared" si="3"/>
        <v>5000.25</v>
      </c>
    </row>
    <row r="59" spans="1:8" ht="45" customHeight="1" x14ac:dyDescent="0.25">
      <c r="A59" s="100"/>
      <c r="B59" s="44" t="s">
        <v>116</v>
      </c>
      <c r="C59" s="51" t="s">
        <v>117</v>
      </c>
      <c r="D59" s="42">
        <v>50</v>
      </c>
      <c r="E59" s="42" t="s">
        <v>24</v>
      </c>
      <c r="F59" s="41">
        <v>24.33</v>
      </c>
      <c r="G59" s="41">
        <f t="shared" si="2"/>
        <v>4.3793999999999995</v>
      </c>
      <c r="H59" s="41">
        <f t="shared" si="3"/>
        <v>1435.47</v>
      </c>
    </row>
    <row r="60" spans="1:8" ht="46.5" customHeight="1" x14ac:dyDescent="0.25">
      <c r="A60" s="100"/>
      <c r="B60" s="44" t="s">
        <v>118</v>
      </c>
      <c r="C60" s="51" t="s">
        <v>119</v>
      </c>
      <c r="D60" s="42">
        <v>25</v>
      </c>
      <c r="E60" s="42" t="s">
        <v>24</v>
      </c>
      <c r="F60" s="41">
        <v>45.47</v>
      </c>
      <c r="G60" s="41">
        <f t="shared" si="2"/>
        <v>8.1845999999999997</v>
      </c>
      <c r="H60" s="41">
        <f t="shared" si="3"/>
        <v>1341.365</v>
      </c>
    </row>
    <row r="61" spans="1:8" ht="49.5" customHeight="1" x14ac:dyDescent="0.25">
      <c r="A61" s="100"/>
      <c r="B61" s="44" t="s">
        <v>120</v>
      </c>
      <c r="C61" s="51" t="s">
        <v>121</v>
      </c>
      <c r="D61" s="42">
        <v>40</v>
      </c>
      <c r="E61" s="42" t="s">
        <v>24</v>
      </c>
      <c r="F61" s="41">
        <v>21.19</v>
      </c>
      <c r="G61" s="41">
        <f t="shared" si="2"/>
        <v>3.8142</v>
      </c>
      <c r="H61" s="41">
        <f t="shared" si="3"/>
        <v>1000.168</v>
      </c>
    </row>
    <row r="62" spans="1:8" ht="104.25" customHeight="1" x14ac:dyDescent="0.25">
      <c r="A62" s="100"/>
      <c r="B62" s="44" t="s">
        <v>122</v>
      </c>
      <c r="C62" s="50" t="s">
        <v>123</v>
      </c>
      <c r="D62" s="42">
        <v>15</v>
      </c>
      <c r="E62" s="42" t="s">
        <v>24</v>
      </c>
      <c r="F62" s="41">
        <v>51.32</v>
      </c>
      <c r="G62" s="41">
        <f t="shared" si="2"/>
        <v>9.2376000000000005</v>
      </c>
      <c r="H62" s="41">
        <f t="shared" si="3"/>
        <v>908.36399999999992</v>
      </c>
    </row>
    <row r="63" spans="1:8" ht="90" x14ac:dyDescent="0.25">
      <c r="A63" s="100"/>
      <c r="B63" s="44" t="s">
        <v>124</v>
      </c>
      <c r="C63" s="50" t="s">
        <v>125</v>
      </c>
      <c r="D63" s="42">
        <v>10</v>
      </c>
      <c r="E63" s="42" t="s">
        <v>24</v>
      </c>
      <c r="F63" s="41">
        <v>120.09</v>
      </c>
      <c r="G63" s="41">
        <f t="shared" si="2"/>
        <v>21.616199999999999</v>
      </c>
      <c r="H63" s="41">
        <f t="shared" si="3"/>
        <v>1417.0620000000001</v>
      </c>
    </row>
    <row r="64" spans="1:8" ht="90" x14ac:dyDescent="0.25">
      <c r="A64" s="100"/>
      <c r="B64" s="44" t="s">
        <v>126</v>
      </c>
      <c r="C64" s="50" t="s">
        <v>127</v>
      </c>
      <c r="D64" s="42">
        <v>10</v>
      </c>
      <c r="E64" s="42" t="s">
        <v>24</v>
      </c>
      <c r="F64" s="41">
        <v>135.88999999999999</v>
      </c>
      <c r="G64" s="41">
        <f t="shared" si="2"/>
        <v>24.460199999999997</v>
      </c>
      <c r="H64" s="41">
        <f t="shared" si="3"/>
        <v>1603.502</v>
      </c>
    </row>
    <row r="65" spans="1:8" ht="75" x14ac:dyDescent="0.25">
      <c r="A65" s="100"/>
      <c r="B65" s="44" t="s">
        <v>128</v>
      </c>
      <c r="C65" s="50" t="s">
        <v>129</v>
      </c>
      <c r="D65" s="42">
        <v>20</v>
      </c>
      <c r="E65" s="42" t="s">
        <v>24</v>
      </c>
      <c r="F65" s="41">
        <v>103.08</v>
      </c>
      <c r="G65" s="41">
        <f t="shared" si="2"/>
        <v>18.554399999999998</v>
      </c>
      <c r="H65" s="41">
        <f t="shared" si="3"/>
        <v>2432.6880000000001</v>
      </c>
    </row>
    <row r="66" spans="1:8" ht="92.25" customHeight="1" x14ac:dyDescent="0.25">
      <c r="A66" s="100"/>
      <c r="B66" s="44" t="s">
        <v>130</v>
      </c>
      <c r="C66" s="50" t="s">
        <v>131</v>
      </c>
      <c r="D66" s="42">
        <v>15</v>
      </c>
      <c r="E66" s="42" t="s">
        <v>24</v>
      </c>
      <c r="F66" s="41">
        <v>120.07</v>
      </c>
      <c r="G66" s="41">
        <f t="shared" si="2"/>
        <v>21.612599999999997</v>
      </c>
      <c r="H66" s="41">
        <f t="shared" si="3"/>
        <v>2125.239</v>
      </c>
    </row>
    <row r="67" spans="1:8" ht="58.5" customHeight="1" x14ac:dyDescent="0.25">
      <c r="A67" s="100"/>
      <c r="B67" s="44" t="s">
        <v>132</v>
      </c>
      <c r="C67" s="51" t="s">
        <v>133</v>
      </c>
      <c r="D67" s="42">
        <v>150</v>
      </c>
      <c r="E67" s="42" t="s">
        <v>24</v>
      </c>
      <c r="F67" s="41">
        <v>1.21</v>
      </c>
      <c r="G67" s="41">
        <f t="shared" si="2"/>
        <v>0.21779999999999999</v>
      </c>
      <c r="H67" s="41">
        <f t="shared" si="3"/>
        <v>214.17000000000002</v>
      </c>
    </row>
    <row r="68" spans="1:8" ht="58.5" customHeight="1" x14ac:dyDescent="0.25">
      <c r="A68" s="100"/>
      <c r="B68" s="44" t="s">
        <v>134</v>
      </c>
      <c r="C68" s="51" t="s">
        <v>135</v>
      </c>
      <c r="D68" s="42">
        <v>150</v>
      </c>
      <c r="E68" s="42" t="s">
        <v>24</v>
      </c>
      <c r="F68" s="41">
        <v>0.86</v>
      </c>
      <c r="G68" s="41">
        <f t="shared" si="2"/>
        <v>0.15479999999999999</v>
      </c>
      <c r="H68" s="41">
        <f t="shared" si="3"/>
        <v>152.22</v>
      </c>
    </row>
    <row r="69" spans="1:8" ht="75" x14ac:dyDescent="0.25">
      <c r="A69" s="100"/>
      <c r="B69" s="44" t="s">
        <v>136</v>
      </c>
      <c r="C69" s="51" t="s">
        <v>137</v>
      </c>
      <c r="D69" s="42">
        <v>150</v>
      </c>
      <c r="E69" s="42" t="s">
        <v>24</v>
      </c>
      <c r="F69" s="41">
        <v>1.19</v>
      </c>
      <c r="G69" s="41">
        <f t="shared" si="2"/>
        <v>0.21419999999999997</v>
      </c>
      <c r="H69" s="41">
        <f t="shared" si="3"/>
        <v>210.63</v>
      </c>
    </row>
    <row r="70" spans="1:8" ht="60" x14ac:dyDescent="0.25">
      <c r="A70" s="100"/>
      <c r="B70" s="44" t="s">
        <v>138</v>
      </c>
      <c r="C70" s="52" t="s">
        <v>139</v>
      </c>
      <c r="D70" s="42">
        <v>150</v>
      </c>
      <c r="E70" s="42" t="s">
        <v>24</v>
      </c>
      <c r="F70" s="41">
        <v>1.1100000000000001</v>
      </c>
      <c r="G70" s="41">
        <f t="shared" si="2"/>
        <v>0.19980000000000001</v>
      </c>
      <c r="H70" s="41">
        <f t="shared" si="3"/>
        <v>196.47000000000003</v>
      </c>
    </row>
    <row r="71" spans="1:8" ht="60" x14ac:dyDescent="0.25">
      <c r="A71" s="100"/>
      <c r="B71" s="44" t="s">
        <v>140</v>
      </c>
      <c r="C71" s="51" t="s">
        <v>141</v>
      </c>
      <c r="D71" s="42">
        <v>150</v>
      </c>
      <c r="E71" s="42" t="s">
        <v>24</v>
      </c>
      <c r="F71" s="41">
        <v>1.1000000000000001</v>
      </c>
      <c r="G71" s="41">
        <f t="shared" si="2"/>
        <v>0.19800000000000001</v>
      </c>
      <c r="H71" s="41">
        <f t="shared" si="3"/>
        <v>194.7</v>
      </c>
    </row>
    <row r="72" spans="1:8" ht="60" x14ac:dyDescent="0.25">
      <c r="A72" s="100"/>
      <c r="B72" s="44" t="s">
        <v>142</v>
      </c>
      <c r="C72" s="51" t="s">
        <v>143</v>
      </c>
      <c r="D72" s="42">
        <v>150</v>
      </c>
      <c r="E72" s="42" t="s">
        <v>24</v>
      </c>
      <c r="F72" s="41">
        <v>1.49</v>
      </c>
      <c r="G72" s="41">
        <f t="shared" si="2"/>
        <v>0.26819999999999999</v>
      </c>
      <c r="H72" s="41">
        <f t="shared" si="3"/>
        <v>263.73</v>
      </c>
    </row>
    <row r="73" spans="1:8" ht="60" x14ac:dyDescent="0.25">
      <c r="A73" s="100"/>
      <c r="B73" s="44" t="s">
        <v>144</v>
      </c>
      <c r="C73" s="51" t="s">
        <v>145</v>
      </c>
      <c r="D73" s="42">
        <v>150</v>
      </c>
      <c r="E73" s="42" t="s">
        <v>24</v>
      </c>
      <c r="F73" s="41">
        <v>2.4500000000000002</v>
      </c>
      <c r="G73" s="41">
        <f t="shared" si="2"/>
        <v>0.441</v>
      </c>
      <c r="H73" s="41">
        <f t="shared" si="3"/>
        <v>433.65</v>
      </c>
    </row>
    <row r="74" spans="1:8" ht="90" x14ac:dyDescent="0.25">
      <c r="A74" s="100"/>
      <c r="B74" s="44" t="s">
        <v>146</v>
      </c>
      <c r="C74" s="51" t="s">
        <v>147</v>
      </c>
      <c r="D74" s="42">
        <v>200</v>
      </c>
      <c r="E74" s="42" t="s">
        <v>24</v>
      </c>
      <c r="F74" s="41">
        <v>14.75</v>
      </c>
      <c r="G74" s="41">
        <f t="shared" si="2"/>
        <v>2.6549999999999998</v>
      </c>
      <c r="H74" s="41">
        <f t="shared" si="3"/>
        <v>3481</v>
      </c>
    </row>
    <row r="75" spans="1:8" ht="60.75" customHeight="1" x14ac:dyDescent="0.25">
      <c r="A75" s="100"/>
      <c r="B75" s="44" t="s">
        <v>148</v>
      </c>
      <c r="C75" s="51" t="s">
        <v>149</v>
      </c>
      <c r="D75" s="42">
        <v>200</v>
      </c>
      <c r="E75" s="42" t="s">
        <v>24</v>
      </c>
      <c r="F75" s="41">
        <v>5.97</v>
      </c>
      <c r="G75" s="41">
        <f t="shared" si="2"/>
        <v>1.0746</v>
      </c>
      <c r="H75" s="41">
        <f t="shared" si="3"/>
        <v>1408.92</v>
      </c>
    </row>
    <row r="76" spans="1:8" ht="60" x14ac:dyDescent="0.25">
      <c r="A76" s="100"/>
      <c r="B76" s="44" t="s">
        <v>150</v>
      </c>
      <c r="C76" s="51" t="s">
        <v>151</v>
      </c>
      <c r="D76" s="42">
        <v>200</v>
      </c>
      <c r="E76" s="42" t="s">
        <v>24</v>
      </c>
      <c r="F76" s="41">
        <v>2.06</v>
      </c>
      <c r="G76" s="41">
        <f t="shared" si="2"/>
        <v>0.37080000000000002</v>
      </c>
      <c r="H76" s="41">
        <f t="shared" si="3"/>
        <v>486.15999999999997</v>
      </c>
    </row>
    <row r="77" spans="1:8" ht="45" x14ac:dyDescent="0.25">
      <c r="A77" s="100"/>
      <c r="B77" s="44" t="s">
        <v>152</v>
      </c>
      <c r="C77" s="51" t="s">
        <v>153</v>
      </c>
      <c r="D77" s="42">
        <v>200</v>
      </c>
      <c r="E77" s="42" t="s">
        <v>24</v>
      </c>
      <c r="F77" s="41">
        <v>38.119999999999997</v>
      </c>
      <c r="G77" s="41">
        <f t="shared" ref="G77:G106" si="4">0.18*F77</f>
        <v>6.8615999999999993</v>
      </c>
      <c r="H77" s="41">
        <f t="shared" ref="H77:H106" si="5">(D77*F77)+(D77*F77)*0.18</f>
        <v>8996.32</v>
      </c>
    </row>
    <row r="78" spans="1:8" ht="78" customHeight="1" x14ac:dyDescent="0.25">
      <c r="A78" s="100"/>
      <c r="B78" s="44" t="s">
        <v>154</v>
      </c>
      <c r="C78" s="51" t="s">
        <v>155</v>
      </c>
      <c r="D78" s="42">
        <v>300</v>
      </c>
      <c r="E78" s="42" t="s">
        <v>24</v>
      </c>
      <c r="F78" s="41">
        <v>26.46</v>
      </c>
      <c r="G78" s="41">
        <f t="shared" si="4"/>
        <v>4.7628000000000004</v>
      </c>
      <c r="H78" s="41">
        <f t="shared" si="5"/>
        <v>9366.84</v>
      </c>
    </row>
    <row r="79" spans="1:8" ht="60" x14ac:dyDescent="0.25">
      <c r="A79" s="100"/>
      <c r="B79" s="44" t="s">
        <v>156</v>
      </c>
      <c r="C79" s="45" t="s">
        <v>157</v>
      </c>
      <c r="D79" s="42">
        <v>50</v>
      </c>
      <c r="E79" s="42" t="s">
        <v>24</v>
      </c>
      <c r="F79" s="41">
        <v>116.55</v>
      </c>
      <c r="G79" s="41">
        <f t="shared" si="4"/>
        <v>20.978999999999999</v>
      </c>
      <c r="H79" s="41">
        <f t="shared" si="5"/>
        <v>6876.45</v>
      </c>
    </row>
    <row r="80" spans="1:8" ht="60" x14ac:dyDescent="0.25">
      <c r="A80" s="100"/>
      <c r="B80" s="44" t="s">
        <v>158</v>
      </c>
      <c r="C80" s="51" t="s">
        <v>159</v>
      </c>
      <c r="D80" s="42">
        <v>50</v>
      </c>
      <c r="E80" s="42" t="s">
        <v>24</v>
      </c>
      <c r="F80" s="41">
        <v>116.55</v>
      </c>
      <c r="G80" s="41">
        <f t="shared" si="4"/>
        <v>20.978999999999999</v>
      </c>
      <c r="H80" s="41">
        <f t="shared" si="5"/>
        <v>6876.45</v>
      </c>
    </row>
    <row r="81" spans="1:8" ht="120" x14ac:dyDescent="0.25">
      <c r="A81" s="100"/>
      <c r="B81" s="44" t="s">
        <v>160</v>
      </c>
      <c r="C81" s="50" t="s">
        <v>161</v>
      </c>
      <c r="D81" s="42">
        <v>70</v>
      </c>
      <c r="E81" s="42" t="s">
        <v>24</v>
      </c>
      <c r="F81" s="41">
        <v>233.48</v>
      </c>
      <c r="G81" s="41">
        <f t="shared" si="4"/>
        <v>42.026399999999995</v>
      </c>
      <c r="H81" s="41">
        <f t="shared" si="5"/>
        <v>19285.447999999997</v>
      </c>
    </row>
    <row r="82" spans="1:8" ht="120" x14ac:dyDescent="0.25">
      <c r="A82" s="100"/>
      <c r="B82" s="44" t="s">
        <v>162</v>
      </c>
      <c r="C82" s="45" t="s">
        <v>163</v>
      </c>
      <c r="D82" s="42">
        <v>70</v>
      </c>
      <c r="E82" s="42" t="s">
        <v>24</v>
      </c>
      <c r="F82" s="41">
        <v>270.33999999999997</v>
      </c>
      <c r="G82" s="41">
        <f t="shared" si="4"/>
        <v>48.661199999999994</v>
      </c>
      <c r="H82" s="41">
        <f t="shared" si="5"/>
        <v>22330.083999999999</v>
      </c>
    </row>
    <row r="83" spans="1:8" x14ac:dyDescent="0.25">
      <c r="A83" s="100"/>
      <c r="B83" s="44" t="s">
        <v>164</v>
      </c>
      <c r="C83" s="46" t="s">
        <v>165</v>
      </c>
      <c r="D83" s="42">
        <v>12</v>
      </c>
      <c r="E83" s="42" t="s">
        <v>24</v>
      </c>
      <c r="F83" s="41">
        <v>756.65</v>
      </c>
      <c r="G83" s="41">
        <f t="shared" si="4"/>
        <v>136.197</v>
      </c>
      <c r="H83" s="41">
        <f t="shared" si="5"/>
        <v>10714.163999999999</v>
      </c>
    </row>
    <row r="84" spans="1:8" ht="90" x14ac:dyDescent="0.25">
      <c r="A84" s="100"/>
      <c r="B84" s="44" t="s">
        <v>166</v>
      </c>
      <c r="C84" s="45" t="s">
        <v>167</v>
      </c>
      <c r="D84" s="42">
        <v>15</v>
      </c>
      <c r="E84" s="42" t="s">
        <v>24</v>
      </c>
      <c r="F84" s="41">
        <v>307.2</v>
      </c>
      <c r="G84" s="41">
        <f t="shared" si="4"/>
        <v>55.295999999999999</v>
      </c>
      <c r="H84" s="41">
        <f t="shared" si="5"/>
        <v>5437.44</v>
      </c>
    </row>
    <row r="85" spans="1:8" x14ac:dyDescent="0.25">
      <c r="A85" s="100"/>
      <c r="B85" s="44" t="s">
        <v>168</v>
      </c>
      <c r="C85" s="46" t="s">
        <v>169</v>
      </c>
      <c r="D85" s="42">
        <v>34</v>
      </c>
      <c r="E85" s="42" t="s">
        <v>24</v>
      </c>
      <c r="F85" s="41">
        <v>1100</v>
      </c>
      <c r="G85" s="41">
        <f t="shared" si="4"/>
        <v>198</v>
      </c>
      <c r="H85" s="41">
        <f t="shared" si="5"/>
        <v>44132</v>
      </c>
    </row>
    <row r="86" spans="1:8" x14ac:dyDescent="0.25">
      <c r="A86" s="100"/>
      <c r="B86" s="44" t="s">
        <v>170</v>
      </c>
      <c r="C86" s="46" t="s">
        <v>171</v>
      </c>
      <c r="D86" s="42">
        <v>12</v>
      </c>
      <c r="E86" s="42" t="s">
        <v>24</v>
      </c>
      <c r="F86" s="41">
        <v>504.24</v>
      </c>
      <c r="G86" s="41">
        <f t="shared" si="4"/>
        <v>90.763199999999998</v>
      </c>
      <c r="H86" s="41">
        <f t="shared" si="5"/>
        <v>7140.0384000000004</v>
      </c>
    </row>
    <row r="87" spans="1:8" x14ac:dyDescent="0.25">
      <c r="A87" s="100"/>
      <c r="B87" s="44" t="s">
        <v>172</v>
      </c>
      <c r="C87" s="46" t="s">
        <v>173</v>
      </c>
      <c r="D87" s="42">
        <v>20</v>
      </c>
      <c r="E87" s="42" t="s">
        <v>24</v>
      </c>
      <c r="F87" s="41">
        <v>250</v>
      </c>
      <c r="G87" s="41">
        <f t="shared" si="4"/>
        <v>45</v>
      </c>
      <c r="H87" s="41">
        <f t="shared" si="5"/>
        <v>5900</v>
      </c>
    </row>
    <row r="88" spans="1:8" x14ac:dyDescent="0.25">
      <c r="A88" s="100"/>
      <c r="B88" s="44" t="s">
        <v>174</v>
      </c>
      <c r="C88" s="49" t="s">
        <v>175</v>
      </c>
      <c r="D88" s="42">
        <v>60</v>
      </c>
      <c r="E88" s="42" t="s">
        <v>24</v>
      </c>
      <c r="F88" s="41">
        <v>144</v>
      </c>
      <c r="G88" s="41">
        <f t="shared" si="4"/>
        <v>25.919999999999998</v>
      </c>
      <c r="H88" s="41">
        <f t="shared" si="5"/>
        <v>10195.200000000001</v>
      </c>
    </row>
    <row r="89" spans="1:8" x14ac:dyDescent="0.25">
      <c r="A89" s="100"/>
      <c r="B89" s="44" t="s">
        <v>176</v>
      </c>
      <c r="C89" s="46" t="s">
        <v>177</v>
      </c>
      <c r="D89" s="42">
        <v>3</v>
      </c>
      <c r="E89" s="42" t="s">
        <v>24</v>
      </c>
      <c r="F89" s="41">
        <v>266.95</v>
      </c>
      <c r="G89" s="41">
        <f t="shared" si="4"/>
        <v>48.050999999999995</v>
      </c>
      <c r="H89" s="41">
        <f t="shared" si="5"/>
        <v>945.00299999999993</v>
      </c>
    </row>
    <row r="90" spans="1:8" x14ac:dyDescent="0.25">
      <c r="A90" s="100"/>
      <c r="B90" s="44" t="s">
        <v>178</v>
      </c>
      <c r="C90" s="46" t="s">
        <v>179</v>
      </c>
      <c r="D90" s="42">
        <v>8</v>
      </c>
      <c r="E90" s="42" t="s">
        <v>24</v>
      </c>
      <c r="F90" s="41">
        <v>185.59</v>
      </c>
      <c r="G90" s="41">
        <f t="shared" si="4"/>
        <v>33.406199999999998</v>
      </c>
      <c r="H90" s="41">
        <f t="shared" si="5"/>
        <v>1751.9695999999999</v>
      </c>
    </row>
    <row r="91" spans="1:8" ht="60" x14ac:dyDescent="0.25">
      <c r="A91" s="100"/>
      <c r="B91" s="44" t="s">
        <v>180</v>
      </c>
      <c r="C91" s="45" t="s">
        <v>181</v>
      </c>
      <c r="D91" s="42">
        <v>8</v>
      </c>
      <c r="E91" s="42" t="s">
        <v>24</v>
      </c>
      <c r="F91" s="41">
        <v>500</v>
      </c>
      <c r="G91" s="41">
        <f t="shared" si="4"/>
        <v>90</v>
      </c>
      <c r="H91" s="41">
        <f t="shared" si="5"/>
        <v>4720</v>
      </c>
    </row>
    <row r="92" spans="1:8" ht="30" x14ac:dyDescent="0.25">
      <c r="A92" s="100"/>
      <c r="B92" s="44" t="s">
        <v>182</v>
      </c>
      <c r="C92" s="45" t="s">
        <v>183</v>
      </c>
      <c r="D92" s="42">
        <v>8</v>
      </c>
      <c r="E92" s="42" t="s">
        <v>24</v>
      </c>
      <c r="F92" s="41">
        <v>135.59</v>
      </c>
      <c r="G92" s="41">
        <f t="shared" si="4"/>
        <v>24.406199999999998</v>
      </c>
      <c r="H92" s="41">
        <f t="shared" si="5"/>
        <v>1279.9695999999999</v>
      </c>
    </row>
    <row r="93" spans="1:8" ht="43.5" customHeight="1" x14ac:dyDescent="0.25">
      <c r="A93" s="100"/>
      <c r="B93" s="44" t="s">
        <v>184</v>
      </c>
      <c r="C93" s="48" t="s">
        <v>185</v>
      </c>
      <c r="D93" s="42">
        <v>10</v>
      </c>
      <c r="E93" s="42" t="s">
        <v>24</v>
      </c>
      <c r="F93" s="41">
        <v>41.53</v>
      </c>
      <c r="G93" s="41">
        <f t="shared" si="4"/>
        <v>7.4753999999999996</v>
      </c>
      <c r="H93" s="41">
        <f t="shared" si="5"/>
        <v>490.05400000000003</v>
      </c>
    </row>
    <row r="94" spans="1:8" x14ac:dyDescent="0.25">
      <c r="A94" s="100"/>
      <c r="B94" s="44" t="s">
        <v>186</v>
      </c>
      <c r="C94" s="46" t="s">
        <v>187</v>
      </c>
      <c r="D94" s="42">
        <v>6</v>
      </c>
      <c r="E94" s="42" t="s">
        <v>24</v>
      </c>
      <c r="F94" s="41">
        <v>363.56</v>
      </c>
      <c r="G94" s="41">
        <f t="shared" si="4"/>
        <v>65.440799999999996</v>
      </c>
      <c r="H94" s="41">
        <f t="shared" si="5"/>
        <v>2574.0048000000002</v>
      </c>
    </row>
    <row r="95" spans="1:8" ht="30" x14ac:dyDescent="0.25">
      <c r="A95" s="100"/>
      <c r="B95" s="44" t="s">
        <v>188</v>
      </c>
      <c r="C95" s="45" t="s">
        <v>189</v>
      </c>
      <c r="D95" s="42">
        <v>6</v>
      </c>
      <c r="E95" s="42" t="s">
        <v>24</v>
      </c>
      <c r="F95" s="41">
        <v>31.36</v>
      </c>
      <c r="G95" s="41">
        <f t="shared" si="4"/>
        <v>5.6448</v>
      </c>
      <c r="H95" s="41">
        <f t="shared" si="5"/>
        <v>222.02879999999999</v>
      </c>
    </row>
    <row r="96" spans="1:8" x14ac:dyDescent="0.25">
      <c r="A96" s="100"/>
      <c r="B96" s="44" t="s">
        <v>190</v>
      </c>
      <c r="C96" s="47" t="s">
        <v>191</v>
      </c>
      <c r="D96" s="42">
        <v>12</v>
      </c>
      <c r="E96" s="42" t="s">
        <v>24</v>
      </c>
      <c r="F96" s="41">
        <v>351.69</v>
      </c>
      <c r="G96" s="41">
        <f t="shared" si="4"/>
        <v>63.304199999999994</v>
      </c>
      <c r="H96" s="41">
        <f t="shared" si="5"/>
        <v>4979.9303999999993</v>
      </c>
    </row>
    <row r="97" spans="1:9" x14ac:dyDescent="0.25">
      <c r="A97" s="100"/>
      <c r="B97" s="44" t="s">
        <v>192</v>
      </c>
      <c r="C97" s="46" t="s">
        <v>193</v>
      </c>
      <c r="D97" s="42">
        <v>6</v>
      </c>
      <c r="E97" s="42" t="s">
        <v>24</v>
      </c>
      <c r="F97" s="41">
        <v>253.44</v>
      </c>
      <c r="G97" s="41">
        <f t="shared" si="4"/>
        <v>45.619199999999999</v>
      </c>
      <c r="H97" s="41">
        <f t="shared" si="5"/>
        <v>1794.3552</v>
      </c>
    </row>
    <row r="98" spans="1:9" ht="60" x14ac:dyDescent="0.25">
      <c r="A98" s="100"/>
      <c r="B98" s="44" t="s">
        <v>194</v>
      </c>
      <c r="C98" s="45" t="s">
        <v>195</v>
      </c>
      <c r="D98" s="42">
        <v>8</v>
      </c>
      <c r="E98" s="42" t="s">
        <v>24</v>
      </c>
      <c r="F98" s="41">
        <v>2600</v>
      </c>
      <c r="G98" s="41">
        <f t="shared" si="4"/>
        <v>468</v>
      </c>
      <c r="H98" s="41">
        <f t="shared" si="5"/>
        <v>24544</v>
      </c>
    </row>
    <row r="99" spans="1:9" ht="225" x14ac:dyDescent="0.25">
      <c r="A99" s="100"/>
      <c r="B99" s="44" t="s">
        <v>196</v>
      </c>
      <c r="C99" s="45" t="s">
        <v>197</v>
      </c>
      <c r="D99" s="42">
        <v>2</v>
      </c>
      <c r="E99" s="42" t="s">
        <v>24</v>
      </c>
      <c r="F99" s="41">
        <v>4110</v>
      </c>
      <c r="G99" s="41">
        <f t="shared" si="4"/>
        <v>739.8</v>
      </c>
      <c r="H99" s="41">
        <f t="shared" si="5"/>
        <v>9699.6</v>
      </c>
    </row>
    <row r="100" spans="1:9" x14ac:dyDescent="0.25">
      <c r="A100" s="100"/>
      <c r="B100" s="44" t="s">
        <v>198</v>
      </c>
      <c r="C100" s="46" t="s">
        <v>199</v>
      </c>
      <c r="D100" s="42">
        <v>4</v>
      </c>
      <c r="E100" s="42" t="s">
        <v>24</v>
      </c>
      <c r="F100" s="41">
        <v>2600</v>
      </c>
      <c r="G100" s="41">
        <f t="shared" si="4"/>
        <v>468</v>
      </c>
      <c r="H100" s="41">
        <f t="shared" si="5"/>
        <v>12272</v>
      </c>
    </row>
    <row r="101" spans="1:9" x14ac:dyDescent="0.25">
      <c r="A101" s="100"/>
      <c r="B101" s="44" t="s">
        <v>200</v>
      </c>
      <c r="C101" s="46" t="s">
        <v>201</v>
      </c>
      <c r="D101" s="42">
        <v>16</v>
      </c>
      <c r="E101" s="42" t="s">
        <v>24</v>
      </c>
      <c r="F101" s="41">
        <v>65</v>
      </c>
      <c r="G101" s="41">
        <f t="shared" si="4"/>
        <v>11.7</v>
      </c>
      <c r="H101" s="41">
        <f t="shared" si="5"/>
        <v>1227.2</v>
      </c>
    </row>
    <row r="102" spans="1:9" ht="30" customHeight="1" x14ac:dyDescent="0.25">
      <c r="A102" s="100"/>
      <c r="B102" s="44" t="s">
        <v>202</v>
      </c>
      <c r="C102" s="45" t="s">
        <v>203</v>
      </c>
      <c r="D102" s="42">
        <v>32</v>
      </c>
      <c r="E102" s="42" t="s">
        <v>24</v>
      </c>
      <c r="F102" s="41">
        <v>10</v>
      </c>
      <c r="G102" s="41">
        <f t="shared" si="4"/>
        <v>1.7999999999999998</v>
      </c>
      <c r="H102" s="41">
        <f t="shared" si="5"/>
        <v>377.6</v>
      </c>
    </row>
    <row r="103" spans="1:9" x14ac:dyDescent="0.25">
      <c r="A103" s="100"/>
      <c r="B103" s="44" t="s">
        <v>204</v>
      </c>
      <c r="C103" s="46" t="s">
        <v>205</v>
      </c>
      <c r="D103" s="42">
        <v>16</v>
      </c>
      <c r="E103" s="42" t="s">
        <v>24</v>
      </c>
      <c r="F103" s="41">
        <v>16</v>
      </c>
      <c r="G103" s="41">
        <f t="shared" si="4"/>
        <v>2.88</v>
      </c>
      <c r="H103" s="41">
        <f t="shared" si="5"/>
        <v>302.08</v>
      </c>
    </row>
    <row r="104" spans="1:9" x14ac:dyDescent="0.25">
      <c r="A104" s="100"/>
      <c r="B104" s="44" t="s">
        <v>206</v>
      </c>
      <c r="C104" s="46" t="s">
        <v>207</v>
      </c>
      <c r="D104" s="42">
        <v>2</v>
      </c>
      <c r="E104" s="42" t="s">
        <v>24</v>
      </c>
      <c r="F104" s="41">
        <v>4881</v>
      </c>
      <c r="G104" s="41">
        <f t="shared" si="4"/>
        <v>878.57999999999993</v>
      </c>
      <c r="H104" s="41">
        <f t="shared" si="5"/>
        <v>11519.16</v>
      </c>
    </row>
    <row r="105" spans="1:9" ht="165" x14ac:dyDescent="0.25">
      <c r="A105" s="100"/>
      <c r="B105" s="44" t="s">
        <v>208</v>
      </c>
      <c r="C105" s="45" t="s">
        <v>209</v>
      </c>
      <c r="D105" s="42">
        <v>2</v>
      </c>
      <c r="E105" s="42" t="s">
        <v>24</v>
      </c>
      <c r="F105" s="41">
        <v>1080</v>
      </c>
      <c r="G105" s="41">
        <f t="shared" si="4"/>
        <v>194.4</v>
      </c>
      <c r="H105" s="41">
        <f t="shared" si="5"/>
        <v>2548.8000000000002</v>
      </c>
    </row>
    <row r="106" spans="1:9" ht="120" x14ac:dyDescent="0.25">
      <c r="A106" s="100"/>
      <c r="B106" s="44" t="s">
        <v>210</v>
      </c>
      <c r="C106" s="43" t="s">
        <v>211</v>
      </c>
      <c r="D106" s="42">
        <v>1</v>
      </c>
      <c r="E106" s="42" t="s">
        <v>24</v>
      </c>
      <c r="F106" s="41">
        <v>725</v>
      </c>
      <c r="G106" s="41">
        <f t="shared" si="4"/>
        <v>130.5</v>
      </c>
      <c r="H106" s="41">
        <f t="shared" si="5"/>
        <v>855.5</v>
      </c>
    </row>
    <row r="107" spans="1:9" ht="29.25" customHeight="1" x14ac:dyDescent="0.25">
      <c r="A107" s="88"/>
      <c r="B107" s="89"/>
      <c r="C107" s="89"/>
      <c r="D107" s="89"/>
      <c r="E107" s="89"/>
      <c r="F107" s="90"/>
      <c r="G107" s="40" t="s">
        <v>212</v>
      </c>
      <c r="H107" s="40">
        <f>SUM(H13:H106)</f>
        <v>1704072.6683999998</v>
      </c>
      <c r="I107" s="24"/>
    </row>
    <row r="108" spans="1:9" ht="41.25" customHeight="1" x14ac:dyDescent="0.25">
      <c r="A108" s="39" t="s">
        <v>213</v>
      </c>
      <c r="B108" s="101" t="s">
        <v>214</v>
      </c>
      <c r="C108" s="102"/>
      <c r="D108" s="102"/>
      <c r="E108" s="102"/>
      <c r="F108" s="102"/>
      <c r="G108" s="102"/>
      <c r="H108" s="102"/>
    </row>
    <row r="109" spans="1:9" ht="31.5" customHeight="1" x14ac:dyDescent="0.25">
      <c r="A109" s="39" t="s">
        <v>215</v>
      </c>
      <c r="B109" s="86">
        <f>H107</f>
        <v>1704072.6683999998</v>
      </c>
      <c r="C109" s="87"/>
      <c r="D109" s="87"/>
      <c r="E109" s="38"/>
      <c r="F109" s="91" t="s">
        <v>216</v>
      </c>
      <c r="G109" s="91"/>
      <c r="H109" s="91"/>
    </row>
    <row r="110" spans="1:9" ht="31.5" customHeight="1" x14ac:dyDescent="0.25">
      <c r="A110" s="37" t="s">
        <v>217</v>
      </c>
      <c r="B110" s="95" t="s">
        <v>218</v>
      </c>
      <c r="C110" s="96"/>
      <c r="D110" s="96"/>
      <c r="E110" s="36"/>
      <c r="F110" s="91" t="s">
        <v>219</v>
      </c>
      <c r="G110" s="91"/>
      <c r="H110" s="91"/>
    </row>
    <row r="111" spans="1:9" ht="15.75" x14ac:dyDescent="0.25">
      <c r="A111" s="26"/>
      <c r="B111" s="93"/>
      <c r="C111" s="94"/>
      <c r="D111" s="94"/>
      <c r="E111" s="94"/>
    </row>
    <row r="112" spans="1:9" ht="15.75" x14ac:dyDescent="0.25">
      <c r="A112" s="29" t="s">
        <v>220</v>
      </c>
      <c r="B112" s="35"/>
      <c r="C112" s="35"/>
      <c r="D112" s="35"/>
      <c r="E112" s="35"/>
      <c r="F112" s="34"/>
      <c r="G112" s="34"/>
      <c r="H112" s="33"/>
    </row>
    <row r="113" spans="1:8" ht="15.75" x14ac:dyDescent="0.25">
      <c r="A113" s="29"/>
      <c r="B113" s="35"/>
      <c r="C113" s="35"/>
      <c r="D113" s="35"/>
      <c r="E113" s="35"/>
      <c r="F113" s="34"/>
      <c r="G113" s="34"/>
      <c r="H113" s="33"/>
    </row>
    <row r="114" spans="1:8" ht="15.75" x14ac:dyDescent="0.25">
      <c r="A114" s="28" t="s">
        <v>221</v>
      </c>
      <c r="B114" s="26"/>
      <c r="C114" s="26"/>
      <c r="D114" s="32"/>
      <c r="E114" s="26"/>
      <c r="F114" s="32"/>
      <c r="G114" s="32"/>
      <c r="H114" s="32"/>
    </row>
    <row r="115" spans="1:8" ht="15.75" x14ac:dyDescent="0.25">
      <c r="A115" s="31" t="s">
        <v>222</v>
      </c>
      <c r="B115" s="29"/>
      <c r="C115" s="29"/>
      <c r="E115" s="30"/>
    </row>
    <row r="116" spans="1:8" ht="15.75" x14ac:dyDescent="0.25">
      <c r="A116" s="29" t="s">
        <v>223</v>
      </c>
      <c r="B116" s="28"/>
      <c r="C116" s="28"/>
      <c r="E116" s="28"/>
    </row>
    <row r="117" spans="1:8" ht="15.75" x14ac:dyDescent="0.25">
      <c r="A117" s="27" t="s">
        <v>224</v>
      </c>
      <c r="B117" s="25"/>
      <c r="C117" s="26"/>
      <c r="E117" s="25"/>
    </row>
    <row r="118" spans="1:8" x14ac:dyDescent="0.25">
      <c r="F118" s="24"/>
    </row>
    <row r="119" spans="1:8" x14ac:dyDescent="0.25">
      <c r="F119" s="24"/>
    </row>
    <row r="120" spans="1:8" x14ac:dyDescent="0.25">
      <c r="F120" s="24"/>
    </row>
  </sheetData>
  <mergeCells count="13">
    <mergeCell ref="B109:D109"/>
    <mergeCell ref="A107:F107"/>
    <mergeCell ref="F109:H109"/>
    <mergeCell ref="A2:G2"/>
    <mergeCell ref="B111:E111"/>
    <mergeCell ref="B110:D110"/>
    <mergeCell ref="F110:H110"/>
    <mergeCell ref="A10:B10"/>
    <mergeCell ref="A11:B11"/>
    <mergeCell ref="C10:H10"/>
    <mergeCell ref="C11:H11"/>
    <mergeCell ref="A13:A106"/>
    <mergeCell ref="B108:H108"/>
  </mergeCells>
  <printOptions horizontalCentered="1"/>
  <pageMargins left="0.70866141732283472" right="0.70866141732283472" top="0.74803149606299213" bottom="0.74803149606299213" header="0.31496062992125984" footer="0.31496062992125984"/>
  <pageSetup scale="43" fitToHeight="0" orientation="portrait" r:id="rId1"/>
  <headerFooter>
    <oddFooter>&amp;CPágina &amp;P</oddFooter>
  </headerFooter>
  <rowBreaks count="6" manualBreakCount="6">
    <brk id="29" max="16383" man="1"/>
    <brk id="42" max="8" man="1"/>
    <brk id="53" max="16383" man="1"/>
    <brk id="68" max="16383" man="1"/>
    <brk id="82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9"/>
  <sheetViews>
    <sheetView tabSelected="1" topLeftCell="D11" zoomScale="85" zoomScaleNormal="85" zoomScaleSheetLayoutView="100" workbookViewId="0">
      <selection activeCell="H11" sqref="H11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10.28515625" hidden="1" customWidth="1"/>
    <col min="12" max="12" width="25.7109375" customWidth="1"/>
    <col min="13" max="13" width="13.855468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104" t="s">
        <v>225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30.7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8.75" customHeight="1" x14ac:dyDescent="0.25">
      <c r="A4" s="115" t="s">
        <v>226</v>
      </c>
      <c r="B4" s="115"/>
      <c r="C4" s="11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110" t="s">
        <v>227</v>
      </c>
      <c r="B6" s="111"/>
      <c r="C6" s="105" t="s">
        <v>228</v>
      </c>
      <c r="D6" s="106"/>
      <c r="E6" s="106"/>
      <c r="F6" s="106"/>
      <c r="G6" s="106"/>
      <c r="H6" s="107"/>
      <c r="I6" s="111" t="s">
        <v>229</v>
      </c>
      <c r="J6" s="111"/>
      <c r="K6" s="3"/>
      <c r="L6" s="117" t="s">
        <v>230</v>
      </c>
      <c r="M6" s="117"/>
      <c r="N6" s="118"/>
    </row>
    <row r="7" spans="1:14" ht="45" customHeight="1" x14ac:dyDescent="0.25">
      <c r="A7" s="114" t="s">
        <v>231</v>
      </c>
      <c r="B7" s="112"/>
      <c r="C7" s="108"/>
      <c r="D7" s="108"/>
      <c r="E7" s="108"/>
      <c r="F7" s="108"/>
      <c r="G7" s="108"/>
      <c r="H7" s="108"/>
      <c r="I7" s="112" t="s">
        <v>232</v>
      </c>
      <c r="J7" s="112"/>
      <c r="K7" s="4"/>
      <c r="L7" s="119"/>
      <c r="M7" s="119"/>
      <c r="N7" s="120"/>
    </row>
    <row r="8" spans="1:14" ht="45" customHeight="1" x14ac:dyDescent="0.25">
      <c r="A8" s="116" t="s">
        <v>3</v>
      </c>
      <c r="B8" s="113"/>
      <c r="C8" s="109"/>
      <c r="D8" s="109"/>
      <c r="E8" s="109"/>
      <c r="F8" s="109"/>
      <c r="G8" s="109"/>
      <c r="H8" s="109"/>
      <c r="I8" s="113" t="s">
        <v>233</v>
      </c>
      <c r="J8" s="113"/>
      <c r="K8" s="5"/>
      <c r="L8" s="109"/>
      <c r="M8" s="109"/>
      <c r="N8" s="121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76" t="s">
        <v>234</v>
      </c>
      <c r="B10" s="122" t="s">
        <v>235</v>
      </c>
      <c r="C10" s="122"/>
      <c r="D10" s="122"/>
      <c r="E10" s="76" t="s">
        <v>236</v>
      </c>
      <c r="F10" s="76" t="s">
        <v>237</v>
      </c>
      <c r="G10" s="76" t="s">
        <v>17</v>
      </c>
      <c r="H10" s="76" t="s">
        <v>238</v>
      </c>
      <c r="I10" s="76" t="s">
        <v>239</v>
      </c>
      <c r="J10" s="76" t="s">
        <v>240</v>
      </c>
      <c r="K10" s="76"/>
      <c r="L10" s="76" t="s">
        <v>241</v>
      </c>
      <c r="M10" s="76"/>
      <c r="N10" s="76" t="s">
        <v>242</v>
      </c>
    </row>
    <row r="11" spans="1:14" ht="129" customHeight="1" x14ac:dyDescent="0.3">
      <c r="A11" s="77">
        <v>1</v>
      </c>
      <c r="B11" s="103" t="str">
        <f>'Hoja1 (2)'!C13</f>
        <v xml:space="preserve"> 18w T8 tubo led de vidrio. 
•	1-Multivoltaje 100-240v--50/60Hz
•	2-Luz 6,500k/fp mayor 0.90………156mA
•	3-1,800 Lm100Lm/W
•	4-PO # 5700002060 
•	5- Conexión bilateral-
</v>
      </c>
      <c r="C11" s="103"/>
      <c r="D11" s="103"/>
      <c r="E11" s="78"/>
      <c r="F11" s="79" t="str">
        <f>'Hoja1 (2)'!E13</f>
        <v>Unidades</v>
      </c>
      <c r="G11" s="80">
        <f>'Hoja1 (2)'!D13</f>
        <v>900</v>
      </c>
      <c r="H11" s="85"/>
      <c r="I11" s="81">
        <v>0.18</v>
      </c>
      <c r="J11" s="82">
        <f>H11*I11</f>
        <v>0</v>
      </c>
      <c r="K11" s="82">
        <f t="shared" ref="K11:K61" si="0">J11*G11</f>
        <v>0</v>
      </c>
      <c r="L11" s="82">
        <f t="shared" ref="L11:L61" si="1">H11+J11</f>
        <v>0</v>
      </c>
      <c r="M11" s="82">
        <f t="shared" ref="M11:M61" si="2">G11*H11</f>
        <v>0</v>
      </c>
      <c r="N11" s="82">
        <f t="shared" ref="N11:N61" si="3">G11*L11</f>
        <v>0</v>
      </c>
    </row>
    <row r="12" spans="1:14" ht="79.5" customHeight="1" x14ac:dyDescent="0.3">
      <c r="A12" s="77">
        <v>2</v>
      </c>
      <c r="B12" s="103" t="str">
        <f>'Hoja1 (2)'!C14</f>
        <v xml:space="preserve">Breaker de panel 1” 1px15A -THQL 
• Breaker de 1 Polo 
• Breaker 15A 
</v>
      </c>
      <c r="C12" s="103"/>
      <c r="D12" s="103"/>
      <c r="E12" s="78"/>
      <c r="F12" s="79" t="str">
        <f>'Hoja1 (2)'!E14</f>
        <v>Unidades</v>
      </c>
      <c r="G12" s="80">
        <f>'Hoja1 (2)'!D14</f>
        <v>30</v>
      </c>
      <c r="H12" s="85"/>
      <c r="I12" s="81">
        <v>0.18</v>
      </c>
      <c r="J12" s="82">
        <f t="shared" ref="J12:J75" si="4">H12*I12</f>
        <v>0</v>
      </c>
      <c r="K12" s="82">
        <f t="shared" si="0"/>
        <v>0</v>
      </c>
      <c r="L12" s="82">
        <f t="shared" si="1"/>
        <v>0</v>
      </c>
      <c r="M12" s="82">
        <f t="shared" si="2"/>
        <v>0</v>
      </c>
      <c r="N12" s="82">
        <f t="shared" si="3"/>
        <v>0</v>
      </c>
    </row>
    <row r="13" spans="1:14" ht="85.5" customHeight="1" x14ac:dyDescent="0.3">
      <c r="A13" s="77">
        <v>3</v>
      </c>
      <c r="B13" s="103" t="str">
        <f>'Hoja1 (2)'!C15</f>
        <v xml:space="preserve">Breaker de panel 1” 1px20A - THQL 
• Breaker de 1 Polo 
• Breaker 20A </v>
      </c>
      <c r="C13" s="103"/>
      <c r="D13" s="103"/>
      <c r="E13" s="78"/>
      <c r="F13" s="79" t="str">
        <f>'Hoja1 (2)'!E15</f>
        <v>Unidades</v>
      </c>
      <c r="G13" s="80">
        <f>'Hoja1 (2)'!D15</f>
        <v>30</v>
      </c>
      <c r="H13" s="85"/>
      <c r="I13" s="81">
        <v>0.18</v>
      </c>
      <c r="J13" s="82">
        <f t="shared" si="4"/>
        <v>0</v>
      </c>
      <c r="K13" s="82">
        <f t="shared" si="0"/>
        <v>0</v>
      </c>
      <c r="L13" s="82">
        <f t="shared" si="1"/>
        <v>0</v>
      </c>
      <c r="M13" s="82">
        <f t="shared" si="2"/>
        <v>0</v>
      </c>
      <c r="N13" s="82">
        <f t="shared" si="3"/>
        <v>0</v>
      </c>
    </row>
    <row r="14" spans="1:14" ht="99.75" customHeight="1" x14ac:dyDescent="0.3">
      <c r="A14" s="77">
        <v>4</v>
      </c>
      <c r="B14" s="103" t="str">
        <f>'Hoja1 (2)'!C16</f>
        <v xml:space="preserve">Breaker de panel 1” 1px30A THQL 
• Breaker de 1 Polo 
• Breaker 30A 
</v>
      </c>
      <c r="C14" s="103"/>
      <c r="D14" s="103"/>
      <c r="E14" s="78"/>
      <c r="F14" s="79" t="str">
        <f>'Hoja1 (2)'!E16</f>
        <v>Unidades</v>
      </c>
      <c r="G14" s="80">
        <f>'Hoja1 (2)'!D16</f>
        <v>30</v>
      </c>
      <c r="H14" s="85"/>
      <c r="I14" s="81">
        <v>0.18</v>
      </c>
      <c r="J14" s="82">
        <f t="shared" si="4"/>
        <v>0</v>
      </c>
      <c r="K14" s="82">
        <f t="shared" si="0"/>
        <v>0</v>
      </c>
      <c r="L14" s="82">
        <f t="shared" si="1"/>
        <v>0</v>
      </c>
      <c r="M14" s="82">
        <f t="shared" si="2"/>
        <v>0</v>
      </c>
      <c r="N14" s="82">
        <f t="shared" si="3"/>
        <v>0</v>
      </c>
    </row>
    <row r="15" spans="1:14" ht="99.75" customHeight="1" x14ac:dyDescent="0.3">
      <c r="A15" s="77">
        <v>5</v>
      </c>
      <c r="B15" s="103" t="str">
        <f>'Hoja1 (2)'!C17</f>
        <v xml:space="preserve">Breaker para riel europeo 1P x 10A
• Corriente: 10A
• No. de polos: 1
• Capacidad de ruptura: 6KA
</v>
      </c>
      <c r="C15" s="103"/>
      <c r="D15" s="103"/>
      <c r="E15" s="78"/>
      <c r="F15" s="79" t="str">
        <f>'Hoja1 (2)'!E17</f>
        <v>Unidades</v>
      </c>
      <c r="G15" s="80">
        <f>'Hoja1 (2)'!D17</f>
        <v>20</v>
      </c>
      <c r="H15" s="85"/>
      <c r="I15" s="81">
        <v>0.18</v>
      </c>
      <c r="J15" s="82">
        <f t="shared" si="4"/>
        <v>0</v>
      </c>
      <c r="K15" s="82">
        <f t="shared" si="0"/>
        <v>0</v>
      </c>
      <c r="L15" s="82">
        <f t="shared" si="1"/>
        <v>0</v>
      </c>
      <c r="M15" s="82">
        <f t="shared" si="2"/>
        <v>0</v>
      </c>
      <c r="N15" s="82">
        <f t="shared" si="3"/>
        <v>0</v>
      </c>
    </row>
    <row r="16" spans="1:14" ht="116.25" customHeight="1" x14ac:dyDescent="0.3">
      <c r="A16" s="77">
        <v>6</v>
      </c>
      <c r="B16" s="103" t="str">
        <f>'Hoja1 (2)'!C18</f>
        <v xml:space="preserve">Breaker para riel europeo 1P x 16A 
• Corriente: 16A
• No. de polos: 1
• Capacidad de ruptura: 6KA
• Voltaje: 230/400V
</v>
      </c>
      <c r="C16" s="103"/>
      <c r="D16" s="103"/>
      <c r="E16" s="78"/>
      <c r="F16" s="79" t="str">
        <f>'Hoja1 (2)'!E18</f>
        <v>Unidades</v>
      </c>
      <c r="G16" s="80">
        <f>'Hoja1 (2)'!D18</f>
        <v>20</v>
      </c>
      <c r="H16" s="85"/>
      <c r="I16" s="81">
        <v>0.18</v>
      </c>
      <c r="J16" s="82">
        <f t="shared" si="4"/>
        <v>0</v>
      </c>
      <c r="K16" s="82">
        <f t="shared" si="0"/>
        <v>0</v>
      </c>
      <c r="L16" s="82">
        <f t="shared" si="1"/>
        <v>0</v>
      </c>
      <c r="M16" s="82">
        <f t="shared" si="2"/>
        <v>0</v>
      </c>
      <c r="N16" s="82">
        <f t="shared" si="3"/>
        <v>0</v>
      </c>
    </row>
    <row r="17" spans="1:14" ht="113.25" customHeight="1" x14ac:dyDescent="0.3">
      <c r="A17" s="77">
        <v>7</v>
      </c>
      <c r="B17" s="103" t="str">
        <f>'Hoja1 (2)'!C19</f>
        <v xml:space="preserve">Breaker para riel europeo 1P x 20A 
• Corriente: 20A
• No. de polos: 1
• Capacidad de Ruptura: 6KA
• Voltaje: 230/400V
</v>
      </c>
      <c r="C17" s="103"/>
      <c r="D17" s="103"/>
      <c r="E17" s="78"/>
      <c r="F17" s="79" t="str">
        <f>'Hoja1 (2)'!E19</f>
        <v>Unidades</v>
      </c>
      <c r="G17" s="80">
        <f>'Hoja1 (2)'!D19</f>
        <v>20</v>
      </c>
      <c r="H17" s="85"/>
      <c r="I17" s="81">
        <v>0.18</v>
      </c>
      <c r="J17" s="82">
        <f t="shared" si="4"/>
        <v>0</v>
      </c>
      <c r="K17" s="82">
        <f t="shared" si="0"/>
        <v>0</v>
      </c>
      <c r="L17" s="82">
        <f t="shared" si="1"/>
        <v>0</v>
      </c>
      <c r="M17" s="82">
        <f t="shared" si="2"/>
        <v>0</v>
      </c>
      <c r="N17" s="82">
        <f t="shared" si="3"/>
        <v>0</v>
      </c>
    </row>
    <row r="18" spans="1:14" ht="99.75" customHeight="1" x14ac:dyDescent="0.3">
      <c r="A18" s="77">
        <v>8</v>
      </c>
      <c r="B18" s="103" t="str">
        <f>'Hoja1 (2)'!C20</f>
        <v xml:space="preserve">Breaker para riel europeo 1P x 25A 
• Corriente: 25A
• No. de polos: 1
• Capacidad de Ruptura: 6KA
• Voltaje: 230/400V
</v>
      </c>
      <c r="C18" s="103"/>
      <c r="D18" s="103"/>
      <c r="E18" s="78"/>
      <c r="F18" s="79" t="str">
        <f>'Hoja1 (2)'!E20</f>
        <v>Unidades</v>
      </c>
      <c r="G18" s="80">
        <f>'Hoja1 (2)'!D20</f>
        <v>23</v>
      </c>
      <c r="H18" s="85"/>
      <c r="I18" s="81">
        <v>0.18</v>
      </c>
      <c r="J18" s="82">
        <f t="shared" si="4"/>
        <v>0</v>
      </c>
      <c r="K18" s="82">
        <f t="shared" si="0"/>
        <v>0</v>
      </c>
      <c r="L18" s="82">
        <f t="shared" si="1"/>
        <v>0</v>
      </c>
      <c r="M18" s="82">
        <f t="shared" si="2"/>
        <v>0</v>
      </c>
      <c r="N18" s="82">
        <f t="shared" si="3"/>
        <v>0</v>
      </c>
    </row>
    <row r="19" spans="1:14" ht="111" customHeight="1" x14ac:dyDescent="0.3">
      <c r="A19" s="77">
        <v>9</v>
      </c>
      <c r="B19" s="103" t="str">
        <f>'Hoja1 (2)'!C21</f>
        <v xml:space="preserve">Breaker para riel europeo 1P x 32A 
• Corriente: 32A
• No. de polos: 1
• Capacidad de Ruptura: 6KA
• Voltaje: 230/400V
</v>
      </c>
      <c r="C19" s="103"/>
      <c r="D19" s="103"/>
      <c r="E19" s="78"/>
      <c r="F19" s="79" t="str">
        <f>'Hoja1 (2)'!E21</f>
        <v>Unidades</v>
      </c>
      <c r="G19" s="80">
        <f>'Hoja1 (2)'!D21</f>
        <v>20</v>
      </c>
      <c r="H19" s="85"/>
      <c r="I19" s="81">
        <v>0.18</v>
      </c>
      <c r="J19" s="82">
        <f t="shared" si="4"/>
        <v>0</v>
      </c>
      <c r="K19" s="82">
        <f t="shared" si="0"/>
        <v>0</v>
      </c>
      <c r="L19" s="82">
        <f t="shared" si="1"/>
        <v>0</v>
      </c>
      <c r="M19" s="82">
        <f t="shared" si="2"/>
        <v>0</v>
      </c>
      <c r="N19" s="82">
        <f t="shared" si="3"/>
        <v>0</v>
      </c>
    </row>
    <row r="20" spans="1:14" ht="120" customHeight="1" x14ac:dyDescent="0.3">
      <c r="A20" s="77">
        <v>10</v>
      </c>
      <c r="B20" s="103" t="str">
        <f>'Hoja1 (2)'!C22</f>
        <v xml:space="preserve">Breaker para riel europeo 2P x 10A 
• Corriente: 10 A
• No. de polos: 2
• Capacidad de Ruptura: 6KA
• Voltaje: 230/400V
</v>
      </c>
      <c r="C20" s="103"/>
      <c r="D20" s="103"/>
      <c r="E20" s="78"/>
      <c r="F20" s="79" t="str">
        <f>'Hoja1 (2)'!E22</f>
        <v>Unidades</v>
      </c>
      <c r="G20" s="80">
        <f>'Hoja1 (2)'!D22</f>
        <v>20</v>
      </c>
      <c r="H20" s="85"/>
      <c r="I20" s="81">
        <v>0.18</v>
      </c>
      <c r="J20" s="82">
        <f t="shared" si="4"/>
        <v>0</v>
      </c>
      <c r="K20" s="82">
        <f t="shared" si="0"/>
        <v>0</v>
      </c>
      <c r="L20" s="82">
        <f t="shared" si="1"/>
        <v>0</v>
      </c>
      <c r="M20" s="82">
        <f t="shared" si="2"/>
        <v>0</v>
      </c>
      <c r="N20" s="82">
        <f t="shared" si="3"/>
        <v>0</v>
      </c>
    </row>
    <row r="21" spans="1:14" ht="81.75" customHeight="1" x14ac:dyDescent="0.3">
      <c r="A21" s="77">
        <v>11</v>
      </c>
      <c r="B21" s="103" t="str">
        <f>'Hoja1 (2)'!C23</f>
        <v xml:space="preserve">Breaker europeo 2P x 16A 
• Corriente: 16A
• No. de polos: 2
</v>
      </c>
      <c r="C21" s="103"/>
      <c r="D21" s="103"/>
      <c r="E21" s="78"/>
      <c r="F21" s="79" t="str">
        <f>'Hoja1 (2)'!E23</f>
        <v>Unidades</v>
      </c>
      <c r="G21" s="80">
        <f>'Hoja1 (2)'!D23</f>
        <v>20</v>
      </c>
      <c r="H21" s="85"/>
      <c r="I21" s="81">
        <v>0.18</v>
      </c>
      <c r="J21" s="82">
        <f t="shared" si="4"/>
        <v>0</v>
      </c>
      <c r="K21" s="82">
        <f t="shared" si="0"/>
        <v>0</v>
      </c>
      <c r="L21" s="82">
        <f t="shared" si="1"/>
        <v>0</v>
      </c>
      <c r="M21" s="82">
        <f t="shared" si="2"/>
        <v>0</v>
      </c>
      <c r="N21" s="82">
        <f t="shared" si="3"/>
        <v>0</v>
      </c>
    </row>
    <row r="22" spans="1:14" ht="99.75" customHeight="1" x14ac:dyDescent="0.3">
      <c r="A22" s="77">
        <v>12</v>
      </c>
      <c r="B22" s="103" t="str">
        <f>'Hoja1 (2)'!C24</f>
        <v>Breaker europeo 2P x 20A 
• Corriente: 20A
• No. de polos: 2
• Capacidad de Ruptura: 6KA</v>
      </c>
      <c r="C22" s="103"/>
      <c r="D22" s="103"/>
      <c r="E22" s="78"/>
      <c r="F22" s="79" t="str">
        <f>'Hoja1 (2)'!E24</f>
        <v>Unidades</v>
      </c>
      <c r="G22" s="80">
        <f>'Hoja1 (2)'!D24</f>
        <v>20</v>
      </c>
      <c r="H22" s="85"/>
      <c r="I22" s="81">
        <v>0.18</v>
      </c>
      <c r="J22" s="82">
        <f t="shared" si="4"/>
        <v>0</v>
      </c>
      <c r="K22" s="82">
        <f t="shared" si="0"/>
        <v>0</v>
      </c>
      <c r="L22" s="82">
        <f t="shared" si="1"/>
        <v>0</v>
      </c>
      <c r="M22" s="82">
        <f t="shared" si="2"/>
        <v>0</v>
      </c>
      <c r="N22" s="82">
        <f t="shared" si="3"/>
        <v>0</v>
      </c>
    </row>
    <row r="23" spans="1:14" ht="113.25" customHeight="1" x14ac:dyDescent="0.3">
      <c r="A23" s="77">
        <v>13</v>
      </c>
      <c r="B23" s="103" t="str">
        <f>'Hoja1 (2)'!C25</f>
        <v>Breaker T/ europeo 2P x 25A 
• Corriente: 25 A
• No. de polos: 2
• Capacidad de Ruptura: 6KA
• Voltaje: 230/400V</v>
      </c>
      <c r="C23" s="103"/>
      <c r="D23" s="103"/>
      <c r="E23" s="78"/>
      <c r="F23" s="79" t="str">
        <f>'Hoja1 (2)'!E25</f>
        <v>Unidades</v>
      </c>
      <c r="G23" s="80">
        <f>'Hoja1 (2)'!D25</f>
        <v>20</v>
      </c>
      <c r="H23" s="85"/>
      <c r="I23" s="81">
        <v>0.18</v>
      </c>
      <c r="J23" s="82">
        <f t="shared" si="4"/>
        <v>0</v>
      </c>
      <c r="K23" s="82">
        <f t="shared" si="0"/>
        <v>0</v>
      </c>
      <c r="L23" s="82">
        <f t="shared" si="1"/>
        <v>0</v>
      </c>
      <c r="M23" s="82">
        <f t="shared" si="2"/>
        <v>0</v>
      </c>
      <c r="N23" s="82">
        <f t="shared" si="3"/>
        <v>0</v>
      </c>
    </row>
    <row r="24" spans="1:14" ht="110.25" customHeight="1" x14ac:dyDescent="0.3">
      <c r="A24" s="77">
        <v>14</v>
      </c>
      <c r="B24" s="103" t="str">
        <f>'Hoja1 (2)'!C26</f>
        <v>Breaker T/europeo 2P x 32A 
• Corriente: 32 A
• No. de polos: 2
• Capacidad de Ruptura: 6KA
• Voltaje: 230/400V</v>
      </c>
      <c r="C24" s="103"/>
      <c r="D24" s="103"/>
      <c r="E24" s="78"/>
      <c r="F24" s="79" t="str">
        <f>'Hoja1 (2)'!E26</f>
        <v>Unidades</v>
      </c>
      <c r="G24" s="80">
        <f>'Hoja1 (2)'!D26</f>
        <v>20</v>
      </c>
      <c r="H24" s="85"/>
      <c r="I24" s="81">
        <v>0.18</v>
      </c>
      <c r="J24" s="82">
        <f t="shared" si="4"/>
        <v>0</v>
      </c>
      <c r="K24" s="82">
        <f t="shared" si="0"/>
        <v>0</v>
      </c>
      <c r="L24" s="82">
        <f t="shared" si="1"/>
        <v>0</v>
      </c>
      <c r="M24" s="82">
        <f t="shared" si="2"/>
        <v>0</v>
      </c>
      <c r="N24" s="82">
        <f t="shared" si="3"/>
        <v>0</v>
      </c>
    </row>
    <row r="25" spans="1:14" ht="87.75" customHeight="1" x14ac:dyDescent="0.3">
      <c r="A25" s="77">
        <v>15</v>
      </c>
      <c r="B25" s="103" t="str">
        <f>'Hoja1 (2)'!C27</f>
        <v xml:space="preserve">Arandelas planas 1/2"
• Acero Inoxidable
• Dimensión 1/2”
</v>
      </c>
      <c r="C25" s="103"/>
      <c r="D25" s="103"/>
      <c r="E25" s="78"/>
      <c r="F25" s="79" t="str">
        <f>'Hoja1 (2)'!E27</f>
        <v>Unidades</v>
      </c>
      <c r="G25" s="80">
        <f>'Hoja1 (2)'!D27</f>
        <v>100</v>
      </c>
      <c r="H25" s="85"/>
      <c r="I25" s="81">
        <v>0.18</v>
      </c>
      <c r="J25" s="82">
        <f t="shared" si="4"/>
        <v>0</v>
      </c>
      <c r="K25" s="82">
        <f t="shared" si="0"/>
        <v>0</v>
      </c>
      <c r="L25" s="82">
        <f t="shared" si="1"/>
        <v>0</v>
      </c>
      <c r="M25" s="82">
        <f t="shared" si="2"/>
        <v>0</v>
      </c>
      <c r="N25" s="82">
        <f t="shared" si="3"/>
        <v>0</v>
      </c>
    </row>
    <row r="26" spans="1:14" ht="131.25" customHeight="1" x14ac:dyDescent="0.3">
      <c r="A26" s="77">
        <v>16</v>
      </c>
      <c r="B26" s="103" t="str">
        <f>'Hoja1 (2)'!C28</f>
        <v>Arandelas planas 5/16" 
• Acero Inoxidable.
• Dimensión 5/16”</v>
      </c>
      <c r="C26" s="103"/>
      <c r="D26" s="103"/>
      <c r="E26" s="78"/>
      <c r="F26" s="79" t="str">
        <f>'Hoja1 (2)'!E28</f>
        <v>Unidades</v>
      </c>
      <c r="G26" s="80">
        <f>'Hoja1 (2)'!D28</f>
        <v>100</v>
      </c>
      <c r="H26" s="85"/>
      <c r="I26" s="81">
        <v>0.18</v>
      </c>
      <c r="J26" s="82">
        <f t="shared" si="4"/>
        <v>0</v>
      </c>
      <c r="K26" s="82">
        <f t="shared" si="0"/>
        <v>0</v>
      </c>
      <c r="L26" s="82">
        <f t="shared" si="1"/>
        <v>0</v>
      </c>
      <c r="M26" s="82">
        <f t="shared" si="2"/>
        <v>0</v>
      </c>
      <c r="N26" s="82">
        <f t="shared" si="3"/>
        <v>0</v>
      </c>
    </row>
    <row r="27" spans="1:14" ht="131.25" customHeight="1" x14ac:dyDescent="0.3">
      <c r="A27" s="77">
        <v>17</v>
      </c>
      <c r="B27" s="103" t="str">
        <f>'Hoja1 (2)'!C29</f>
        <v xml:space="preserve">Alambre de Goma Redondo 3 x 2.5 mm(12x3) 
• Alambre de goma. 
• Alambre de #12 
• Alambre flexible 
• Alambre de tres hilos </v>
      </c>
      <c r="C27" s="103"/>
      <c r="D27" s="103"/>
      <c r="E27" s="78"/>
      <c r="F27" s="79" t="str">
        <f>'Hoja1 (2)'!E29</f>
        <v xml:space="preserve">Pies </v>
      </c>
      <c r="G27" s="80">
        <f>'Hoja1 (2)'!D29</f>
        <v>500</v>
      </c>
      <c r="H27" s="85"/>
      <c r="I27" s="81">
        <v>0.18</v>
      </c>
      <c r="J27" s="82">
        <f t="shared" si="4"/>
        <v>0</v>
      </c>
      <c r="K27" s="82">
        <f t="shared" si="0"/>
        <v>0</v>
      </c>
      <c r="L27" s="82">
        <f t="shared" si="1"/>
        <v>0</v>
      </c>
      <c r="M27" s="82">
        <f t="shared" si="2"/>
        <v>0</v>
      </c>
      <c r="N27" s="82">
        <f t="shared" si="3"/>
        <v>0</v>
      </c>
    </row>
    <row r="28" spans="1:14" ht="131.25" customHeight="1" x14ac:dyDescent="0.3">
      <c r="A28" s="77">
        <v>18</v>
      </c>
      <c r="B28" s="103" t="str">
        <f>'Hoja1 (2)'!C30</f>
        <v xml:space="preserve">Alambre de Goma Redondo 3 x 1.5 mm (14x 3) 
• Alambre de goma. 
• Alambre de #14
• Alambre flexible 
• Alambre de tres hilos. </v>
      </c>
      <c r="C28" s="103"/>
      <c r="D28" s="103"/>
      <c r="E28" s="78"/>
      <c r="F28" s="79" t="str">
        <f>'Hoja1 (2)'!E30</f>
        <v xml:space="preserve">Pies </v>
      </c>
      <c r="G28" s="80">
        <f>'Hoja1 (2)'!D30</f>
        <v>500</v>
      </c>
      <c r="H28" s="85"/>
      <c r="I28" s="81">
        <v>0.18</v>
      </c>
      <c r="J28" s="82">
        <f t="shared" si="4"/>
        <v>0</v>
      </c>
      <c r="K28" s="82">
        <f t="shared" si="0"/>
        <v>0</v>
      </c>
      <c r="L28" s="82">
        <f t="shared" si="1"/>
        <v>0</v>
      </c>
      <c r="M28" s="82">
        <f t="shared" si="2"/>
        <v>0</v>
      </c>
      <c r="N28" s="82">
        <f t="shared" si="3"/>
        <v>0</v>
      </c>
    </row>
    <row r="29" spans="1:14" ht="131.25" customHeight="1" x14ac:dyDescent="0.3">
      <c r="A29" s="77">
        <v>19</v>
      </c>
      <c r="B29" s="103" t="str">
        <f>'Hoja1 (2)'!C31</f>
        <v xml:space="preserve">Alambre blanco ST THHN AWG # 12, 2.5 MM 
• Alambre calibre #12 
• Alambre flexible  
• Alambre 600V
• Alambre 1 hilo </v>
      </c>
      <c r="C29" s="103"/>
      <c r="D29" s="103"/>
      <c r="E29" s="78"/>
      <c r="F29" s="79" t="str">
        <f>'Hoja1 (2)'!E31</f>
        <v xml:space="preserve">Pies </v>
      </c>
      <c r="G29" s="80">
        <f>'Hoja1 (2)'!D31</f>
        <v>500</v>
      </c>
      <c r="H29" s="85"/>
      <c r="I29" s="81">
        <v>0.18</v>
      </c>
      <c r="J29" s="82">
        <f t="shared" si="4"/>
        <v>0</v>
      </c>
      <c r="K29" s="82">
        <f t="shared" si="0"/>
        <v>0</v>
      </c>
      <c r="L29" s="82">
        <f t="shared" si="1"/>
        <v>0</v>
      </c>
      <c r="M29" s="82">
        <f t="shared" si="2"/>
        <v>0</v>
      </c>
      <c r="N29" s="82">
        <f t="shared" si="3"/>
        <v>0</v>
      </c>
    </row>
    <row r="30" spans="1:14" ht="131.25" customHeight="1" x14ac:dyDescent="0.3">
      <c r="A30" s="77">
        <v>20</v>
      </c>
      <c r="B30" s="103" t="str">
        <f>'Hoja1 (2)'!C32</f>
        <v xml:space="preserve">Alambre negro ST THHN AWG # 12, 2.5 MM 
• Alambre calibre #12 
• Alambre flexible  
• Alambre 600V
• Alambre 1 hilo 
</v>
      </c>
      <c r="C30" s="103"/>
      <c r="D30" s="103"/>
      <c r="E30" s="78"/>
      <c r="F30" s="79" t="str">
        <f>'Hoja1 (2)'!E32</f>
        <v xml:space="preserve">Pies </v>
      </c>
      <c r="G30" s="80">
        <f>'Hoja1 (2)'!D32</f>
        <v>500</v>
      </c>
      <c r="H30" s="85"/>
      <c r="I30" s="81">
        <v>0.18</v>
      </c>
      <c r="J30" s="82">
        <f t="shared" si="4"/>
        <v>0</v>
      </c>
      <c r="K30" s="82">
        <f t="shared" si="0"/>
        <v>0</v>
      </c>
      <c r="L30" s="82">
        <f t="shared" si="1"/>
        <v>0</v>
      </c>
      <c r="M30" s="82">
        <f t="shared" si="2"/>
        <v>0</v>
      </c>
      <c r="N30" s="82">
        <f t="shared" si="3"/>
        <v>0</v>
      </c>
    </row>
    <row r="31" spans="1:14" ht="131.25" customHeight="1" x14ac:dyDescent="0.3">
      <c r="A31" s="77">
        <v>21</v>
      </c>
      <c r="B31" s="103" t="str">
        <f>'Hoja1 (2)'!C33</f>
        <v xml:space="preserve">Alambre rojo ST THHN AWG # 12, 2.5 MM 
• Alambre calibre #12 
• Alambre flexible  
• Alambre 600V
• Alambre 1 hilo </v>
      </c>
      <c r="C31" s="103"/>
      <c r="D31" s="103"/>
      <c r="E31" s="78"/>
      <c r="F31" s="79" t="str">
        <f>'Hoja1 (2)'!E33</f>
        <v xml:space="preserve">Pies </v>
      </c>
      <c r="G31" s="80">
        <f>'Hoja1 (2)'!D33</f>
        <v>500</v>
      </c>
      <c r="H31" s="85"/>
      <c r="I31" s="81">
        <v>0.18</v>
      </c>
      <c r="J31" s="82">
        <f t="shared" si="4"/>
        <v>0</v>
      </c>
      <c r="K31" s="82">
        <f t="shared" si="0"/>
        <v>0</v>
      </c>
      <c r="L31" s="82">
        <f t="shared" si="1"/>
        <v>0</v>
      </c>
      <c r="M31" s="82">
        <f t="shared" si="2"/>
        <v>0</v>
      </c>
      <c r="N31" s="82">
        <f t="shared" si="3"/>
        <v>0</v>
      </c>
    </row>
    <row r="32" spans="1:14" ht="131.25" customHeight="1" x14ac:dyDescent="0.3">
      <c r="A32" s="77">
        <v>22</v>
      </c>
      <c r="B32" s="103" t="str">
        <f>'Hoja1 (2)'!C34</f>
        <v xml:space="preserve">Interruptor triple 120V 15A  
• Interruptor color Blanco  
• Interruptor 15A 
• Tapa rectangular blanca con las esquinas ovaladas
• Interruptor triple 
</v>
      </c>
      <c r="C32" s="103"/>
      <c r="D32" s="103"/>
      <c r="E32" s="78"/>
      <c r="F32" s="79" t="str">
        <f>'Hoja1 (2)'!E34</f>
        <v>Unidades</v>
      </c>
      <c r="G32" s="80">
        <f>'Hoja1 (2)'!D34</f>
        <v>45</v>
      </c>
      <c r="H32" s="85"/>
      <c r="I32" s="81">
        <v>0.18</v>
      </c>
      <c r="J32" s="82">
        <f t="shared" si="4"/>
        <v>0</v>
      </c>
      <c r="K32" s="82">
        <f t="shared" si="0"/>
        <v>0</v>
      </c>
      <c r="L32" s="82">
        <f t="shared" si="1"/>
        <v>0</v>
      </c>
      <c r="M32" s="82">
        <f t="shared" si="2"/>
        <v>0</v>
      </c>
      <c r="N32" s="82">
        <f t="shared" si="3"/>
        <v>0</v>
      </c>
    </row>
    <row r="33" spans="1:14" ht="131.25" customHeight="1" x14ac:dyDescent="0.3">
      <c r="A33" s="77">
        <v>23</v>
      </c>
      <c r="B33" s="103" t="str">
        <f>'Hoja1 (2)'!C35</f>
        <v>Interruptor Doble 120V 15A 
• Interruptor Blanco 
• Interruptor 15 A 
• Interruptor de material plástico
• Interruptor con las esquinas de la tapa ovaladas
• Interruptor doble a 120v</v>
      </c>
      <c r="C33" s="103"/>
      <c r="D33" s="103"/>
      <c r="E33" s="78"/>
      <c r="F33" s="79" t="str">
        <f>'Hoja1 (2)'!E35</f>
        <v>Unidades</v>
      </c>
      <c r="G33" s="80">
        <f>'Hoja1 (2)'!D35</f>
        <v>30</v>
      </c>
      <c r="H33" s="85"/>
      <c r="I33" s="81">
        <v>0.18</v>
      </c>
      <c r="J33" s="82">
        <f t="shared" si="4"/>
        <v>0</v>
      </c>
      <c r="K33" s="82">
        <f t="shared" si="0"/>
        <v>0</v>
      </c>
      <c r="L33" s="82">
        <f t="shared" si="1"/>
        <v>0</v>
      </c>
      <c r="M33" s="82">
        <f t="shared" si="2"/>
        <v>0</v>
      </c>
      <c r="N33" s="82">
        <f t="shared" si="3"/>
        <v>0</v>
      </c>
    </row>
    <row r="34" spans="1:14" ht="131.25" customHeight="1" x14ac:dyDescent="0.3">
      <c r="A34" s="77">
        <v>24</v>
      </c>
      <c r="B34" s="103" t="str">
        <f>'Hoja1 (2)'!C36</f>
        <v xml:space="preserve">Interruptor sencillo, 120V 15A BLANCO 
• Interruptor blanco
• Interruptor con las esquinas de la tapa ovaladas   
• Interruptor 15a 
• Interruptor simple   </v>
      </c>
      <c r="C34" s="103"/>
      <c r="D34" s="103"/>
      <c r="E34" s="78"/>
      <c r="F34" s="79" t="str">
        <f>'Hoja1 (2)'!E36</f>
        <v>Unidades</v>
      </c>
      <c r="G34" s="80">
        <f>'Hoja1 (2)'!D36</f>
        <v>50</v>
      </c>
      <c r="H34" s="85"/>
      <c r="I34" s="81">
        <v>0.18</v>
      </c>
      <c r="J34" s="82">
        <f t="shared" si="4"/>
        <v>0</v>
      </c>
      <c r="K34" s="82">
        <f t="shared" si="0"/>
        <v>0</v>
      </c>
      <c r="L34" s="82">
        <f t="shared" si="1"/>
        <v>0</v>
      </c>
      <c r="M34" s="82">
        <f t="shared" si="2"/>
        <v>0</v>
      </c>
      <c r="N34" s="82">
        <f t="shared" si="3"/>
        <v>0</v>
      </c>
    </row>
    <row r="35" spans="1:14" ht="131.25" customHeight="1" x14ac:dyDescent="0.3">
      <c r="A35" s="77">
        <v>25</v>
      </c>
      <c r="B35" s="103" t="str">
        <f>'Hoja1 (2)'!C37</f>
        <v>Lámpara LED 12W 6500K empotrada 85-265V Redonda 
• Lámpara de 6” de diámetro 
• Lámpara de 65000K
• Lámpara de 12w
• Lámpara de 85------265 v 
• Lámpara empotrable</v>
      </c>
      <c r="C35" s="103"/>
      <c r="D35" s="103"/>
      <c r="E35" s="78"/>
      <c r="F35" s="79" t="str">
        <f>'Hoja1 (2)'!E37</f>
        <v>Unidades</v>
      </c>
      <c r="G35" s="80">
        <f>'Hoja1 (2)'!D37</f>
        <v>50</v>
      </c>
      <c r="H35" s="85"/>
      <c r="I35" s="81">
        <v>0.18</v>
      </c>
      <c r="J35" s="82">
        <f t="shared" si="4"/>
        <v>0</v>
      </c>
      <c r="K35" s="82">
        <f t="shared" si="0"/>
        <v>0</v>
      </c>
      <c r="L35" s="82">
        <f t="shared" si="1"/>
        <v>0</v>
      </c>
      <c r="M35" s="82">
        <f t="shared" si="2"/>
        <v>0</v>
      </c>
      <c r="N35" s="82">
        <f t="shared" si="3"/>
        <v>0</v>
      </c>
    </row>
    <row r="36" spans="1:14" ht="131.25" customHeight="1" x14ac:dyDescent="0.3">
      <c r="A36" s="77">
        <v>26</v>
      </c>
      <c r="B36" s="103" t="str">
        <f>'Hoja1 (2)'!C38</f>
        <v xml:space="preserve">Lámpara LED 6W 6500K empotrada 85-265V Redonda 
• Lámpara de 4” de diámetro
• Lámpara de 65000K
• Lámpara de 6w 
• Lámpara de 85------265 v 
• Lámpara empotrable
</v>
      </c>
      <c r="C36" s="103"/>
      <c r="D36" s="103"/>
      <c r="E36" s="78"/>
      <c r="F36" s="79" t="str">
        <f>'Hoja1 (2)'!E38</f>
        <v>Unidades</v>
      </c>
      <c r="G36" s="80">
        <f>'Hoja1 (2)'!D38</f>
        <v>50</v>
      </c>
      <c r="H36" s="85"/>
      <c r="I36" s="81">
        <v>0.18</v>
      </c>
      <c r="J36" s="82">
        <f t="shared" si="4"/>
        <v>0</v>
      </c>
      <c r="K36" s="82">
        <f t="shared" si="0"/>
        <v>0</v>
      </c>
      <c r="L36" s="82">
        <f t="shared" si="1"/>
        <v>0</v>
      </c>
      <c r="M36" s="82">
        <f t="shared" si="2"/>
        <v>0</v>
      </c>
      <c r="N36" s="82">
        <f t="shared" si="3"/>
        <v>0</v>
      </c>
    </row>
    <row r="37" spans="1:14" ht="131.25" customHeight="1" x14ac:dyDescent="0.3">
      <c r="A37" s="77">
        <v>27</v>
      </c>
      <c r="B37" s="103" t="str">
        <f>'Hoja1 (2)'!C39</f>
        <v>Lámpara LED 9W 6500K empotrar 85-265V Redonda 
• Lámpara de 6” de diámetro
• Lámpara de 65000K
• Lámpara de 9w
• Lámpara de 85------265 v 
• Lámpara empotrable</v>
      </c>
      <c r="C37" s="103"/>
      <c r="D37" s="103"/>
      <c r="E37" s="78"/>
      <c r="F37" s="79" t="str">
        <f>'Hoja1 (2)'!E39</f>
        <v>Unidades</v>
      </c>
      <c r="G37" s="80">
        <f>'Hoja1 (2)'!D39</f>
        <v>50</v>
      </c>
      <c r="H37" s="85"/>
      <c r="I37" s="81">
        <v>0.18</v>
      </c>
      <c r="J37" s="82">
        <f t="shared" si="4"/>
        <v>0</v>
      </c>
      <c r="K37" s="82">
        <f t="shared" si="0"/>
        <v>0</v>
      </c>
      <c r="L37" s="82">
        <f t="shared" si="1"/>
        <v>0</v>
      </c>
      <c r="M37" s="82">
        <f t="shared" si="2"/>
        <v>0</v>
      </c>
      <c r="N37" s="82">
        <f t="shared" si="3"/>
        <v>0</v>
      </c>
    </row>
    <row r="38" spans="1:14" ht="131.25" customHeight="1" x14ac:dyDescent="0.3">
      <c r="A38" s="77">
        <v>28</v>
      </c>
      <c r="B38" s="103" t="str">
        <f>'Hoja1 (2)'!C40</f>
        <v xml:space="preserve">Lámpara led 48W 6400K empotrar 85-265V cuadrada 
• Lámpara de 60x60 cm de diámetro
• Lámpara de 64000K
• Lámpara de 48w
• Lámpara de 85------265 v 
• Lámpara para plafón 
</v>
      </c>
      <c r="C38" s="103"/>
      <c r="D38" s="103"/>
      <c r="E38" s="78"/>
      <c r="F38" s="79" t="str">
        <f>'Hoja1 (2)'!E40</f>
        <v>Unidades</v>
      </c>
      <c r="G38" s="80">
        <f>'Hoja1 (2)'!D40</f>
        <v>150</v>
      </c>
      <c r="H38" s="85"/>
      <c r="I38" s="81">
        <v>0.18</v>
      </c>
      <c r="J38" s="82">
        <f t="shared" si="4"/>
        <v>0</v>
      </c>
      <c r="K38" s="82">
        <f t="shared" si="0"/>
        <v>0</v>
      </c>
      <c r="L38" s="82">
        <f t="shared" si="1"/>
        <v>0</v>
      </c>
      <c r="M38" s="82">
        <f t="shared" si="2"/>
        <v>0</v>
      </c>
      <c r="N38" s="82">
        <f t="shared" si="3"/>
        <v>0</v>
      </c>
    </row>
    <row r="39" spans="1:14" ht="156" customHeight="1" x14ac:dyDescent="0.3">
      <c r="A39" s="77">
        <v>29</v>
      </c>
      <c r="B39" s="103" t="str">
        <f>'Hoja1 (2)'!C41</f>
        <v>Lámpara LED 18W 6400K empotrable 85-265V Redonda 
• Lámpara de 8” de diámetro con alto flujo de luminosidad
• Lámpara de 64000K y driver interno
• Encendido instantáneo y libre de flicker
• Lámpara de 85---265 v 
• Lámpara empotrable y no emite rayos UV</v>
      </c>
      <c r="C39" s="103"/>
      <c r="D39" s="103"/>
      <c r="E39" s="78"/>
      <c r="F39" s="79" t="str">
        <f>'Hoja1 (2)'!E41</f>
        <v>Unidades</v>
      </c>
      <c r="G39" s="80">
        <f>'Hoja1 (2)'!D41</f>
        <v>337</v>
      </c>
      <c r="H39" s="85"/>
      <c r="I39" s="81">
        <v>0.18</v>
      </c>
      <c r="J39" s="82">
        <f t="shared" si="4"/>
        <v>0</v>
      </c>
      <c r="K39" s="82">
        <f t="shared" si="0"/>
        <v>0</v>
      </c>
      <c r="L39" s="82">
        <f t="shared" si="1"/>
        <v>0</v>
      </c>
      <c r="M39" s="82">
        <f t="shared" si="2"/>
        <v>0</v>
      </c>
      <c r="N39" s="82">
        <f t="shared" si="3"/>
        <v>0</v>
      </c>
    </row>
    <row r="40" spans="1:14" ht="170.25" customHeight="1" x14ac:dyDescent="0.3">
      <c r="A40" s="77">
        <v>30</v>
      </c>
      <c r="B40" s="103" t="str">
        <f>'Hoja1 (2)'!C42</f>
        <v>Lámpara LED 72W/ 6400K plafón100-240V 60x120 cm
• Potencia: 72W
• Luminosidad: 6400 Lm
• Temperatura: 6500K
• Dimensiones: 60x120cm
• Material: Aluminio y pantalla de PMMA
• Protección: IP40 para uso de interiores
• Haz de luz: 140 grados</v>
      </c>
      <c r="C40" s="103"/>
      <c r="D40" s="103"/>
      <c r="E40" s="78"/>
      <c r="F40" s="79" t="str">
        <f>'Hoja1 (2)'!E42</f>
        <v>Unidades</v>
      </c>
      <c r="G40" s="80">
        <f>'Hoja1 (2)'!D42</f>
        <v>75</v>
      </c>
      <c r="H40" s="85"/>
      <c r="I40" s="81">
        <v>0.18</v>
      </c>
      <c r="J40" s="82">
        <f t="shared" si="4"/>
        <v>0</v>
      </c>
      <c r="K40" s="82">
        <f t="shared" si="0"/>
        <v>0</v>
      </c>
      <c r="L40" s="82">
        <f t="shared" si="1"/>
        <v>0</v>
      </c>
      <c r="M40" s="82">
        <f t="shared" si="2"/>
        <v>0</v>
      </c>
      <c r="N40" s="82">
        <f t="shared" si="3"/>
        <v>0</v>
      </c>
    </row>
    <row r="41" spans="1:14" ht="149.25" customHeight="1" x14ac:dyDescent="0.3">
      <c r="A41" s="77">
        <v>31</v>
      </c>
      <c r="B41" s="103" t="str">
        <f>'Hoja1 (2)'!C43</f>
        <v>Bombillo led dimeable 6W MR-16- 4100K  
• Bombillo dimmeable 
• Bombillo de 5watts
• Bombillo led
• Bombillo MR-16
• Bombillo a 4100K</v>
      </c>
      <c r="C41" s="103"/>
      <c r="D41" s="103"/>
      <c r="E41" s="78"/>
      <c r="F41" s="79" t="str">
        <f>'Hoja1 (2)'!E43</f>
        <v>Unidades</v>
      </c>
      <c r="G41" s="80">
        <f>'Hoja1 (2)'!D43</f>
        <v>100</v>
      </c>
      <c r="H41" s="85"/>
      <c r="I41" s="81">
        <v>0.18</v>
      </c>
      <c r="J41" s="82">
        <f t="shared" si="4"/>
        <v>0</v>
      </c>
      <c r="K41" s="82">
        <f t="shared" si="0"/>
        <v>0</v>
      </c>
      <c r="L41" s="82">
        <f t="shared" si="1"/>
        <v>0</v>
      </c>
      <c r="M41" s="82">
        <f t="shared" si="2"/>
        <v>0</v>
      </c>
      <c r="N41" s="82">
        <f t="shared" si="3"/>
        <v>0</v>
      </c>
    </row>
    <row r="42" spans="1:14" ht="133.5" customHeight="1" x14ac:dyDescent="0.3">
      <c r="A42" s="77">
        <v>32</v>
      </c>
      <c r="B42" s="103" t="str">
        <f>'Hoja1 (2)'!C44</f>
        <v>Bombillo led 30W T100/120v 6400k 
• Bombillo 120v 
• Bombillo 30w  
• Bombillo T100  
• Bombillo E-27 
• Bombillo 6400k</v>
      </c>
      <c r="C42" s="103"/>
      <c r="D42" s="103"/>
      <c r="E42" s="78"/>
      <c r="F42" s="79" t="str">
        <f>'Hoja1 (2)'!E44</f>
        <v>Unidades</v>
      </c>
      <c r="G42" s="80">
        <f>'Hoja1 (2)'!D44</f>
        <v>25</v>
      </c>
      <c r="H42" s="85"/>
      <c r="I42" s="81">
        <v>0.18</v>
      </c>
      <c r="J42" s="82">
        <f t="shared" si="4"/>
        <v>0</v>
      </c>
      <c r="K42" s="82">
        <f t="shared" si="0"/>
        <v>0</v>
      </c>
      <c r="L42" s="82">
        <f t="shared" si="1"/>
        <v>0</v>
      </c>
      <c r="M42" s="82">
        <f t="shared" si="2"/>
        <v>0</v>
      </c>
      <c r="N42" s="82">
        <f t="shared" si="3"/>
        <v>0</v>
      </c>
    </row>
    <row r="43" spans="1:14" ht="176.25" customHeight="1" x14ac:dyDescent="0.3">
      <c r="A43" s="77">
        <v>33</v>
      </c>
      <c r="B43" s="103" t="str">
        <f>'Hoja1 (2)'!C45</f>
        <v>Bombillo Led Par 38 Luz Cálida Exterior 
• Bombillo Cuerpo de aluminio revestido de nylon
• Bombillo 83% de ahorro, menos consumo de energía que las incandescentes
• Bombillo Encendido instantáneo (proporciona el 100% de brillo al encender)
• Bombillo led 120V
• Bombillo led 4100K
• Bombillo led 1250 lumen 
• Bombillo led E-27</v>
      </c>
      <c r="C43" s="103"/>
      <c r="D43" s="103"/>
      <c r="E43" s="78"/>
      <c r="F43" s="79" t="str">
        <f>'Hoja1 (2)'!E45</f>
        <v>Unidades</v>
      </c>
      <c r="G43" s="80">
        <f>'Hoja1 (2)'!D45</f>
        <v>40</v>
      </c>
      <c r="H43" s="85"/>
      <c r="I43" s="81">
        <v>0.18</v>
      </c>
      <c r="J43" s="82">
        <f t="shared" si="4"/>
        <v>0</v>
      </c>
      <c r="K43" s="82">
        <f t="shared" si="0"/>
        <v>0</v>
      </c>
      <c r="L43" s="82">
        <f t="shared" si="1"/>
        <v>0</v>
      </c>
      <c r="M43" s="82">
        <f t="shared" si="2"/>
        <v>0</v>
      </c>
      <c r="N43" s="82">
        <f t="shared" si="3"/>
        <v>0</v>
      </c>
    </row>
    <row r="44" spans="1:14" ht="171.75" customHeight="1" x14ac:dyDescent="0.3">
      <c r="A44" s="77">
        <v>34</v>
      </c>
      <c r="B44" s="103" t="str">
        <f>'Hoja1 (2)'!C46</f>
        <v xml:space="preserve">Bombillo Led Par 20 Luz Cálida Exterior 
• Bombillo Cuerpo de aluminio revestido de nylon
• Bombillo 83% de ahorro, menos consumo de energía que las incandescentes
• Bombillo encendido instantáneo (proporciona el 100% de brillo al encender)
• Bombillo led 120V
• Bombillo led 4100K
• Bombillo led 1250 lumen 
• Bombillo led E-27
</v>
      </c>
      <c r="C44" s="103"/>
      <c r="D44" s="103"/>
      <c r="E44" s="78"/>
      <c r="F44" s="79" t="str">
        <f>'Hoja1 (2)'!E46</f>
        <v>Unidades</v>
      </c>
      <c r="G44" s="80">
        <f>'Hoja1 (2)'!D46</f>
        <v>50</v>
      </c>
      <c r="H44" s="85"/>
      <c r="I44" s="81">
        <v>0.18</v>
      </c>
      <c r="J44" s="82">
        <f t="shared" si="4"/>
        <v>0</v>
      </c>
      <c r="K44" s="82">
        <f t="shared" si="0"/>
        <v>0</v>
      </c>
      <c r="L44" s="82">
        <f t="shared" si="1"/>
        <v>0</v>
      </c>
      <c r="M44" s="82">
        <f t="shared" si="2"/>
        <v>0</v>
      </c>
      <c r="N44" s="82">
        <f t="shared" si="3"/>
        <v>0</v>
      </c>
    </row>
    <row r="45" spans="1:14" ht="120" customHeight="1" x14ac:dyDescent="0.3">
      <c r="A45" s="77">
        <v>35</v>
      </c>
      <c r="B45" s="103" t="str">
        <f>'Hoja1 (2)'!C47</f>
        <v>Reflector Par-30 -50 LED, E-27, 4100K 
• Reflector de 85 a 220 Voltios
• Reflector par 30
• Reflector a 4100K</v>
      </c>
      <c r="C45" s="103"/>
      <c r="D45" s="103"/>
      <c r="E45" s="78"/>
      <c r="F45" s="79" t="str">
        <f>'Hoja1 (2)'!E47</f>
        <v>Unidades</v>
      </c>
      <c r="G45" s="80">
        <f>'Hoja1 (2)'!D47</f>
        <v>70</v>
      </c>
      <c r="H45" s="85"/>
      <c r="I45" s="81">
        <v>0.18</v>
      </c>
      <c r="J45" s="82">
        <f t="shared" si="4"/>
        <v>0</v>
      </c>
      <c r="K45" s="82">
        <f t="shared" si="0"/>
        <v>0</v>
      </c>
      <c r="L45" s="82">
        <f t="shared" si="1"/>
        <v>0</v>
      </c>
      <c r="M45" s="82">
        <f t="shared" si="2"/>
        <v>0</v>
      </c>
      <c r="N45" s="82">
        <f t="shared" si="3"/>
        <v>0</v>
      </c>
    </row>
    <row r="46" spans="1:14" ht="120" customHeight="1" x14ac:dyDescent="0.3">
      <c r="A46" s="77">
        <v>36</v>
      </c>
      <c r="B46" s="103" t="str">
        <f>'Hoja1 (2)'!C48</f>
        <v>Enchufe de Goma 15A 125V 
• Enchufe a 110v
• Enchufe a 15A 
• Enchufe C/T   
• Amarillo</v>
      </c>
      <c r="C46" s="103"/>
      <c r="D46" s="103"/>
      <c r="E46" s="78"/>
      <c r="F46" s="79" t="str">
        <f>'Hoja1 (2)'!E48</f>
        <v>Unidades</v>
      </c>
      <c r="G46" s="80">
        <f>'Hoja1 (2)'!D48</f>
        <v>15</v>
      </c>
      <c r="H46" s="85"/>
      <c r="I46" s="81">
        <v>0.18</v>
      </c>
      <c r="J46" s="82">
        <f t="shared" si="4"/>
        <v>0</v>
      </c>
      <c r="K46" s="82">
        <f t="shared" si="0"/>
        <v>0</v>
      </c>
      <c r="L46" s="82">
        <f t="shared" si="1"/>
        <v>0</v>
      </c>
      <c r="M46" s="82">
        <f t="shared" si="2"/>
        <v>0</v>
      </c>
      <c r="N46" s="82">
        <f t="shared" si="3"/>
        <v>0</v>
      </c>
    </row>
    <row r="47" spans="1:14" ht="137.25" customHeight="1" x14ac:dyDescent="0.3">
      <c r="A47" s="77">
        <v>37</v>
      </c>
      <c r="B47" s="103" t="str">
        <f>'Hoja1 (2)'!C49</f>
        <v xml:space="preserve">Tomacorriente 
• Toma corriente a 110 v
• Toma corriente a 15A 
• 515-CR
• Toma corriente para exterior eléctrico </v>
      </c>
      <c r="C47" s="103"/>
      <c r="D47" s="103"/>
      <c r="E47" s="78"/>
      <c r="F47" s="79" t="str">
        <f>'Hoja1 (2)'!E49</f>
        <v>Unidades</v>
      </c>
      <c r="G47" s="80">
        <f>'Hoja1 (2)'!D49</f>
        <v>8</v>
      </c>
      <c r="H47" s="85"/>
      <c r="I47" s="81">
        <v>0.18</v>
      </c>
      <c r="J47" s="82">
        <f t="shared" si="4"/>
        <v>0</v>
      </c>
      <c r="K47" s="82">
        <f t="shared" si="0"/>
        <v>0</v>
      </c>
      <c r="L47" s="82">
        <f t="shared" si="1"/>
        <v>0</v>
      </c>
      <c r="M47" s="82">
        <f t="shared" si="2"/>
        <v>0</v>
      </c>
      <c r="N47" s="82">
        <f t="shared" si="3"/>
        <v>0</v>
      </c>
    </row>
    <row r="48" spans="1:14" ht="105" customHeight="1" x14ac:dyDescent="0.3">
      <c r="A48" s="77">
        <v>38</v>
      </c>
      <c r="B48" s="103" t="str">
        <f>'Hoja1 (2)'!C50</f>
        <v xml:space="preserve">Toma corriente doble blanco
• Tamaño 3" de ancho 
• Tamaño 4.5" de alto
• Peso 0.14 lbs
• Modus plus/estyle
</v>
      </c>
      <c r="C48" s="103"/>
      <c r="D48" s="103"/>
      <c r="E48" s="78"/>
      <c r="F48" s="79" t="str">
        <f>'Hoja1 (2)'!E50</f>
        <v>Unidades</v>
      </c>
      <c r="G48" s="80">
        <f>'Hoja1 (2)'!D50</f>
        <v>50</v>
      </c>
      <c r="H48" s="85"/>
      <c r="I48" s="81">
        <v>0.18</v>
      </c>
      <c r="J48" s="82">
        <f t="shared" si="4"/>
        <v>0</v>
      </c>
      <c r="K48" s="82">
        <f t="shared" si="0"/>
        <v>0</v>
      </c>
      <c r="L48" s="82">
        <f t="shared" si="1"/>
        <v>0</v>
      </c>
      <c r="M48" s="82">
        <f t="shared" si="2"/>
        <v>0</v>
      </c>
      <c r="N48" s="82">
        <f t="shared" si="3"/>
        <v>0</v>
      </c>
    </row>
    <row r="49" spans="1:14" ht="170.25" customHeight="1" x14ac:dyDescent="0.3">
      <c r="A49" s="77">
        <v>39</v>
      </c>
      <c r="B49" s="103" t="str">
        <f>'Hoja1 (2)'!C51</f>
        <v xml:space="preserve">Timer programable data micro 240V
• Interruptor horario de tipo digital para programaciones por segundos, diarias o semanales
• Instalación en carril DIN, dos módulos de anchura
• Sencilla programación guiada por iconos
• Hasta 32 programas diarios o semanales
• Permite programar pulsos desde 1 segundo y periodo de vacaciones de hasta 99 días que desactiva las programaciones
• Activación o desactivación manual de tipo temporal o permanente
</v>
      </c>
      <c r="C49" s="103"/>
      <c r="D49" s="103"/>
      <c r="E49" s="78"/>
      <c r="F49" s="79" t="str">
        <f>'Hoja1 (2)'!E51</f>
        <v>Unidades</v>
      </c>
      <c r="G49" s="80">
        <f>'Hoja1 (2)'!D51</f>
        <v>10</v>
      </c>
      <c r="H49" s="85"/>
      <c r="I49" s="81">
        <v>0.18</v>
      </c>
      <c r="J49" s="82">
        <f t="shared" si="4"/>
        <v>0</v>
      </c>
      <c r="K49" s="82">
        <f t="shared" si="0"/>
        <v>0</v>
      </c>
      <c r="L49" s="82">
        <f t="shared" si="1"/>
        <v>0</v>
      </c>
      <c r="M49" s="82">
        <f t="shared" si="2"/>
        <v>0</v>
      </c>
      <c r="N49" s="82">
        <f t="shared" si="3"/>
        <v>0</v>
      </c>
    </row>
    <row r="50" spans="1:14" ht="156.75" customHeight="1" x14ac:dyDescent="0.3">
      <c r="A50" s="77">
        <v>40</v>
      </c>
      <c r="B50" s="103" t="str">
        <f>'Hoja1 (2)'!C52</f>
        <v>Contactor magnético 18/32A 220V 
• Voltaje de bobina: 230 Vac
• Número de polos: 3p
• Rango de corriente: 32A
• Potencia: 18.5 Kw
• Contacto: 1no+1nc</v>
      </c>
      <c r="C50" s="103"/>
      <c r="D50" s="103"/>
      <c r="E50" s="78"/>
      <c r="F50" s="79" t="str">
        <f>'Hoja1 (2)'!E52</f>
        <v>Unidades</v>
      </c>
      <c r="G50" s="80">
        <f>'Hoja1 (2)'!D52</f>
        <v>5</v>
      </c>
      <c r="H50" s="85"/>
      <c r="I50" s="81">
        <v>0.18</v>
      </c>
      <c r="J50" s="82">
        <f t="shared" si="4"/>
        <v>0</v>
      </c>
      <c r="K50" s="82">
        <f t="shared" si="0"/>
        <v>0</v>
      </c>
      <c r="L50" s="82">
        <f t="shared" si="1"/>
        <v>0</v>
      </c>
      <c r="M50" s="82">
        <f t="shared" si="2"/>
        <v>0</v>
      </c>
      <c r="N50" s="82">
        <f t="shared" si="3"/>
        <v>0</v>
      </c>
    </row>
    <row r="51" spans="1:14" ht="156.75" customHeight="1" x14ac:dyDescent="0.3">
      <c r="A51" s="77">
        <v>41</v>
      </c>
      <c r="B51" s="103" t="str">
        <f>'Hoja1 (2)'!C53</f>
        <v>Contactor magnético 18/32A 11OV 
• Voltaje de bobina: 110 Vac
• Número de Polos: 3p
• Rango de corriente: 32ª
• Potencia: 18.5 Kw
• Contacto: 1no+1nc</v>
      </c>
      <c r="C51" s="103"/>
      <c r="D51" s="103"/>
      <c r="E51" s="78"/>
      <c r="F51" s="79" t="str">
        <f>'Hoja1 (2)'!E53</f>
        <v>Unidades</v>
      </c>
      <c r="G51" s="80">
        <f>'Hoja1 (2)'!D53</f>
        <v>5</v>
      </c>
      <c r="H51" s="85"/>
      <c r="I51" s="81">
        <v>0.18</v>
      </c>
      <c r="J51" s="82">
        <f t="shared" si="4"/>
        <v>0</v>
      </c>
      <c r="K51" s="82">
        <f t="shared" si="0"/>
        <v>0</v>
      </c>
      <c r="L51" s="82">
        <f t="shared" si="1"/>
        <v>0</v>
      </c>
      <c r="M51" s="82">
        <f t="shared" si="2"/>
        <v>0</v>
      </c>
      <c r="N51" s="82">
        <f t="shared" si="3"/>
        <v>0</v>
      </c>
    </row>
    <row r="52" spans="1:14" ht="156.75" customHeight="1" x14ac:dyDescent="0.3">
      <c r="A52" s="77">
        <v>42</v>
      </c>
      <c r="B52" s="103" t="str">
        <f>'Hoja1 (2)'!C54</f>
        <v>Regleta múltiple 6/1 cable corto
• Tensión / Corriente: 127 V / 15 A
• Fabricado en ABS y PVC
• Doble clavija para conectar en contactos dúplex
• Número de entradas: 6
• Dimensiones (largo x alto x ancho): 120 mm x 30 mm x 80 mm</v>
      </c>
      <c r="C52" s="103"/>
      <c r="D52" s="103"/>
      <c r="E52" s="78"/>
      <c r="F52" s="79" t="str">
        <f>'Hoja1 (2)'!E54</f>
        <v>Unidades</v>
      </c>
      <c r="G52" s="80">
        <f>'Hoja1 (2)'!D54</f>
        <v>10</v>
      </c>
      <c r="H52" s="85"/>
      <c r="I52" s="81">
        <v>0.18</v>
      </c>
      <c r="J52" s="82">
        <f t="shared" si="4"/>
        <v>0</v>
      </c>
      <c r="K52" s="82">
        <f t="shared" si="0"/>
        <v>0</v>
      </c>
      <c r="L52" s="82">
        <f t="shared" si="1"/>
        <v>0</v>
      </c>
      <c r="M52" s="82">
        <f t="shared" si="2"/>
        <v>0</v>
      </c>
      <c r="N52" s="82">
        <f t="shared" si="3"/>
        <v>0</v>
      </c>
    </row>
    <row r="53" spans="1:14" ht="147.75" customHeight="1" x14ac:dyDescent="0.3">
      <c r="A53" s="77">
        <v>43</v>
      </c>
      <c r="B53" s="103" t="str">
        <f>'Hoja1 (2)'!C55</f>
        <v>Foto celda Redonda 1000W 105-285V 
• Voltaje: 105-287V
• Carga Nominal: 1000W, 1800Va
• Encendido: 10 16 Lux
• Apagado: 65 Lux
• Tiempo de acción: 1Seg</v>
      </c>
      <c r="C53" s="103"/>
      <c r="D53" s="103"/>
      <c r="E53" s="78"/>
      <c r="F53" s="79" t="str">
        <f>'Hoja1 (2)'!E55</f>
        <v>Unidades</v>
      </c>
      <c r="G53" s="80">
        <f>'Hoja1 (2)'!D55</f>
        <v>5</v>
      </c>
      <c r="H53" s="85"/>
      <c r="I53" s="81">
        <v>0.18</v>
      </c>
      <c r="J53" s="82">
        <f t="shared" si="4"/>
        <v>0</v>
      </c>
      <c r="K53" s="82">
        <f t="shared" si="0"/>
        <v>0</v>
      </c>
      <c r="L53" s="82">
        <f t="shared" si="1"/>
        <v>0</v>
      </c>
      <c r="M53" s="82">
        <f t="shared" si="2"/>
        <v>0</v>
      </c>
      <c r="N53" s="82">
        <f t="shared" si="3"/>
        <v>0</v>
      </c>
    </row>
    <row r="54" spans="1:14" ht="147.75" customHeight="1" x14ac:dyDescent="0.3">
      <c r="A54" s="77">
        <v>44</v>
      </c>
      <c r="B54" s="103" t="str">
        <f>'Hoja1 (2)'!C56</f>
        <v xml:space="preserve">Base p/ Foto celda 
• Potencia 1000w
• Voltaje 110/220V
• Cuerpo fabricado de nylon
• Soporte para fijación fabricado de acero
• Compatible con cualquier tipo de luminario suburbano
</v>
      </c>
      <c r="C54" s="103"/>
      <c r="D54" s="103"/>
      <c r="E54" s="78"/>
      <c r="F54" s="79" t="str">
        <f>'Hoja1 (2)'!E56</f>
        <v>Unidades</v>
      </c>
      <c r="G54" s="80">
        <f>'Hoja1 (2)'!D56</f>
        <v>5</v>
      </c>
      <c r="H54" s="85"/>
      <c r="I54" s="81">
        <v>0.18</v>
      </c>
      <c r="J54" s="82">
        <f t="shared" si="4"/>
        <v>0</v>
      </c>
      <c r="K54" s="82">
        <f t="shared" si="0"/>
        <v>0</v>
      </c>
      <c r="L54" s="82">
        <f t="shared" si="1"/>
        <v>0</v>
      </c>
      <c r="M54" s="82">
        <f t="shared" si="2"/>
        <v>0</v>
      </c>
      <c r="N54" s="82">
        <f t="shared" si="3"/>
        <v>0</v>
      </c>
    </row>
    <row r="55" spans="1:14" ht="167.25" customHeight="1" x14ac:dyDescent="0.3">
      <c r="A55" s="77">
        <v>45</v>
      </c>
      <c r="B55" s="103" t="str">
        <f>'Hoja1 (2)'!C57</f>
        <v>Termostato digital 24v  
• Programable a 2 etapas
• Proseries
• Posee símbolo de (-) a la izquierda del display y el (+) a la derecha
• Voltaje de alimentación 24v
• Termostato para expansión directa
• Color blanco</v>
      </c>
      <c r="C55" s="103"/>
      <c r="D55" s="103"/>
      <c r="E55" s="78"/>
      <c r="F55" s="79" t="str">
        <f>'Hoja1 (2)'!E57</f>
        <v>Unidades</v>
      </c>
      <c r="G55" s="80">
        <f>'Hoja1 (2)'!D57</f>
        <v>10</v>
      </c>
      <c r="H55" s="85"/>
      <c r="I55" s="81">
        <v>0.18</v>
      </c>
      <c r="J55" s="82">
        <f t="shared" si="4"/>
        <v>0</v>
      </c>
      <c r="K55" s="82">
        <f t="shared" si="0"/>
        <v>0</v>
      </c>
      <c r="L55" s="82">
        <f t="shared" si="1"/>
        <v>0</v>
      </c>
      <c r="M55" s="82">
        <f t="shared" si="2"/>
        <v>0</v>
      </c>
      <c r="N55" s="82">
        <f t="shared" si="3"/>
        <v>0</v>
      </c>
    </row>
    <row r="56" spans="1:14" ht="132" customHeight="1" x14ac:dyDescent="0.3">
      <c r="A56" s="77">
        <v>46</v>
      </c>
      <c r="B56" s="103" t="str">
        <f>'Hoja1 (2)'!C58</f>
        <v xml:space="preserve">Driver LED 18W para lámpara ultrafina
• Driver de 18w
• Driver de salida de voltaje de 55-72V
• Driver de 180mA 
• Cuerpo de metal </v>
      </c>
      <c r="C56" s="103"/>
      <c r="D56" s="103"/>
      <c r="E56" s="78"/>
      <c r="F56" s="79" t="str">
        <f>'Hoja1 (2)'!E58</f>
        <v>Unidades</v>
      </c>
      <c r="G56" s="80">
        <f>'Hoja1 (2)'!D58</f>
        <v>50</v>
      </c>
      <c r="H56" s="85"/>
      <c r="I56" s="81">
        <v>0.18</v>
      </c>
      <c r="J56" s="82">
        <f t="shared" si="4"/>
        <v>0</v>
      </c>
      <c r="K56" s="82">
        <f t="shared" si="0"/>
        <v>0</v>
      </c>
      <c r="L56" s="82">
        <f t="shared" si="1"/>
        <v>0</v>
      </c>
      <c r="M56" s="82">
        <f t="shared" si="2"/>
        <v>0</v>
      </c>
      <c r="N56" s="82">
        <f t="shared" si="3"/>
        <v>0</v>
      </c>
    </row>
    <row r="57" spans="1:14" ht="84" customHeight="1" x14ac:dyDescent="0.3">
      <c r="A57" s="77">
        <v>47</v>
      </c>
      <c r="B57" s="103" t="str">
        <f>'Hoja1 (2)'!C59</f>
        <v xml:space="preserve">Zócalos de porcelana MR-16 
• zócalo de porcelana 
• zócalo mr-16 </v>
      </c>
      <c r="C57" s="103"/>
      <c r="D57" s="103"/>
      <c r="E57" s="78"/>
      <c r="F57" s="79" t="str">
        <f>'Hoja1 (2)'!E59</f>
        <v>Unidades</v>
      </c>
      <c r="G57" s="80">
        <f>'Hoja1 (2)'!D59</f>
        <v>50</v>
      </c>
      <c r="H57" s="85"/>
      <c r="I57" s="81">
        <v>0.18</v>
      </c>
      <c r="J57" s="82">
        <f t="shared" si="4"/>
        <v>0</v>
      </c>
      <c r="K57" s="82">
        <f t="shared" si="0"/>
        <v>0</v>
      </c>
      <c r="L57" s="82">
        <f t="shared" si="1"/>
        <v>0</v>
      </c>
      <c r="M57" s="82">
        <f t="shared" si="2"/>
        <v>0</v>
      </c>
      <c r="N57" s="82">
        <f t="shared" si="3"/>
        <v>0</v>
      </c>
    </row>
    <row r="58" spans="1:14" ht="78" customHeight="1" x14ac:dyDescent="0.3">
      <c r="A58" s="77">
        <v>48</v>
      </c>
      <c r="B58" s="103" t="str">
        <f>'Hoja1 (2)'!C60</f>
        <v>Zócalo de Baquelita E-12 
• Zócalo de una salida 
• Zócalo de baquelita</v>
      </c>
      <c r="C58" s="103"/>
      <c r="D58" s="103"/>
      <c r="E58" s="78"/>
      <c r="F58" s="79" t="str">
        <f>'Hoja1 (2)'!E60</f>
        <v>Unidades</v>
      </c>
      <c r="G58" s="80">
        <f>'Hoja1 (2)'!D60</f>
        <v>25</v>
      </c>
      <c r="H58" s="85"/>
      <c r="I58" s="81">
        <v>0.18</v>
      </c>
      <c r="J58" s="82">
        <f t="shared" si="4"/>
        <v>0</v>
      </c>
      <c r="K58" s="82">
        <f t="shared" si="0"/>
        <v>0</v>
      </c>
      <c r="L58" s="82">
        <f t="shared" si="1"/>
        <v>0</v>
      </c>
      <c r="M58" s="82">
        <f t="shared" si="2"/>
        <v>0</v>
      </c>
      <c r="N58" s="82">
        <f t="shared" si="3"/>
        <v>0</v>
      </c>
    </row>
    <row r="59" spans="1:14" ht="72" customHeight="1" x14ac:dyDescent="0.3">
      <c r="A59" s="77">
        <v>49</v>
      </c>
      <c r="B59" s="103" t="str">
        <f>'Hoja1 (2)'!C61</f>
        <v xml:space="preserve">Zócalo de goma E-27
• Zócalo de una salida
• Zócalo de goma </v>
      </c>
      <c r="C59" s="103"/>
      <c r="D59" s="103"/>
      <c r="E59" s="78"/>
      <c r="F59" s="79" t="str">
        <f>'Hoja1 (2)'!E61</f>
        <v>Unidades</v>
      </c>
      <c r="G59" s="80">
        <f>'Hoja1 (2)'!D61</f>
        <v>40</v>
      </c>
      <c r="H59" s="85"/>
      <c r="I59" s="81">
        <v>0.18</v>
      </c>
      <c r="J59" s="82">
        <f t="shared" si="4"/>
        <v>0</v>
      </c>
      <c r="K59" s="82">
        <f t="shared" si="0"/>
        <v>0</v>
      </c>
      <c r="L59" s="82">
        <f t="shared" si="1"/>
        <v>0</v>
      </c>
      <c r="M59" s="82">
        <f t="shared" si="2"/>
        <v>0</v>
      </c>
      <c r="N59" s="82">
        <f t="shared" si="3"/>
        <v>0</v>
      </c>
    </row>
    <row r="60" spans="1:14" ht="144.75" customHeight="1" x14ac:dyDescent="0.3">
      <c r="A60" s="77">
        <v>50</v>
      </c>
      <c r="B60" s="103" t="str">
        <f>'Hoja1 (2)'!C62</f>
        <v>Chasis con tornillos blanco 
•Base para colocar módulos de interruptores o tomacorriente
•Son de policarbonato
•Son de 3” x 4.5”
•Color blanco
•Se rigen bajo la normativa NMX-J-005-Ance-2005 y NMX-J-005-Ance-2010
•Temperatura de control 50 grados Celsius</v>
      </c>
      <c r="C60" s="103"/>
      <c r="D60" s="103"/>
      <c r="E60" s="78"/>
      <c r="F60" s="79" t="str">
        <f>'Hoja1 (2)'!E62</f>
        <v>Unidades</v>
      </c>
      <c r="G60" s="80">
        <f>'Hoja1 (2)'!D62</f>
        <v>15</v>
      </c>
      <c r="H60" s="85"/>
      <c r="I60" s="81">
        <v>0.18</v>
      </c>
      <c r="J60" s="82">
        <f t="shared" si="4"/>
        <v>0</v>
      </c>
      <c r="K60" s="82">
        <f t="shared" si="0"/>
        <v>0</v>
      </c>
      <c r="L60" s="82">
        <f t="shared" si="1"/>
        <v>0</v>
      </c>
      <c r="M60" s="82">
        <f t="shared" si="2"/>
        <v>0</v>
      </c>
      <c r="N60" s="82">
        <f t="shared" si="3"/>
        <v>0</v>
      </c>
    </row>
    <row r="61" spans="1:14" ht="132" customHeight="1" x14ac:dyDescent="0.3">
      <c r="A61" s="77">
        <v>51</v>
      </c>
      <c r="B61" s="103" t="str">
        <f>'Hoja1 (2)'!C63</f>
        <v>Placa de 3 modulo blanco 
•Son de 3” x 4.5”
•Color blanco
•Son de policarbonato
•Temperatura de control 50 grados Celsius
•Se rigen bajo la normativa NMX-J-005-Ance-2005 y NMX-J-005-Ance-2010</v>
      </c>
      <c r="C61" s="103"/>
      <c r="D61" s="103"/>
      <c r="E61" s="78"/>
      <c r="F61" s="79" t="str">
        <f>'Hoja1 (2)'!E63</f>
        <v>Unidades</v>
      </c>
      <c r="G61" s="80">
        <f>'Hoja1 (2)'!D63</f>
        <v>10</v>
      </c>
      <c r="H61" s="85"/>
      <c r="I61" s="81">
        <v>0.18</v>
      </c>
      <c r="J61" s="82">
        <f t="shared" si="4"/>
        <v>0</v>
      </c>
      <c r="K61" s="82">
        <f t="shared" si="0"/>
        <v>0</v>
      </c>
      <c r="L61" s="82">
        <f t="shared" si="1"/>
        <v>0</v>
      </c>
      <c r="M61" s="82">
        <f t="shared" si="2"/>
        <v>0</v>
      </c>
      <c r="N61" s="82">
        <f t="shared" si="3"/>
        <v>0</v>
      </c>
    </row>
    <row r="62" spans="1:14" ht="132" customHeight="1" x14ac:dyDescent="0.3">
      <c r="A62" s="77">
        <v>52</v>
      </c>
      <c r="B62" s="103" t="str">
        <f>'Hoja1 (2)'!C64</f>
        <v>Placa de 2 modulo mate 
•Son de 3” x 4.5”
•Color plateado mate
•Son de policarbonato
•Temperatura de control 50 grados Celsius
•Se rigen bajo la normativa NMX-J-005-Ance-2005 y NMX-J-005-Ance-2010</v>
      </c>
      <c r="C62" s="103"/>
      <c r="D62" s="103"/>
      <c r="E62" s="78"/>
      <c r="F62" s="79" t="str">
        <f>'Hoja1 (2)'!E64</f>
        <v>Unidades</v>
      </c>
      <c r="G62" s="80">
        <f>'Hoja1 (2)'!D64</f>
        <v>10</v>
      </c>
      <c r="H62" s="85"/>
      <c r="I62" s="81">
        <v>0.18</v>
      </c>
      <c r="J62" s="82">
        <f t="shared" si="4"/>
        <v>0</v>
      </c>
      <c r="K62" s="82">
        <f t="shared" ref="K62:K104" si="5">J62*G62</f>
        <v>0</v>
      </c>
      <c r="L62" s="82">
        <f t="shared" ref="L62:L104" si="6">H62+J62</f>
        <v>0</v>
      </c>
      <c r="M62" s="82">
        <f t="shared" ref="M62:M104" si="7">G62*H62</f>
        <v>0</v>
      </c>
      <c r="N62" s="82">
        <f t="shared" ref="N62:N104" si="8">G62*L62</f>
        <v>0</v>
      </c>
    </row>
    <row r="63" spans="1:14" ht="132" customHeight="1" x14ac:dyDescent="0.3">
      <c r="A63" s="77">
        <v>53</v>
      </c>
      <c r="B63" s="103" t="str">
        <f>'Hoja1 (2)'!C65</f>
        <v>Toma corriente sencillo 2 polos + tierra grafito 
•Diseñados para una intensidad de 10A y un voltaje de 127V
•Temperatura de control 50 grados Celsius
•Embornamiento rápido
•Interruptores para instalaciones individuales</v>
      </c>
      <c r="C63" s="103"/>
      <c r="D63" s="103"/>
      <c r="E63" s="78"/>
      <c r="F63" s="79" t="str">
        <f>'Hoja1 (2)'!E65</f>
        <v>Unidades</v>
      </c>
      <c r="G63" s="80">
        <f>'Hoja1 (2)'!D65</f>
        <v>20</v>
      </c>
      <c r="H63" s="85"/>
      <c r="I63" s="81">
        <v>0.18</v>
      </c>
      <c r="J63" s="82">
        <f t="shared" si="4"/>
        <v>0</v>
      </c>
      <c r="K63" s="82">
        <f t="shared" si="5"/>
        <v>0</v>
      </c>
      <c r="L63" s="82">
        <f t="shared" si="6"/>
        <v>0</v>
      </c>
      <c r="M63" s="82">
        <f t="shared" si="7"/>
        <v>0</v>
      </c>
      <c r="N63" s="82">
        <f t="shared" si="8"/>
        <v>0</v>
      </c>
    </row>
    <row r="64" spans="1:14" ht="134.25" customHeight="1" x14ac:dyDescent="0.3">
      <c r="A64" s="77">
        <v>54</v>
      </c>
      <c r="B64" s="103" t="str">
        <f>'Hoja1 (2)'!C66</f>
        <v>Placa de 1 modulo negro 
•Son de 3” x 4.5”
•Color negro 
•Son de policarbonato
•Temperatura de control 50 grados Celsius
•Se rigen bajo la normativa NMX-J-005-Ance-2005 y NMX-J-005-Ance-2010</v>
      </c>
      <c r="C64" s="103"/>
      <c r="D64" s="103"/>
      <c r="E64" s="78"/>
      <c r="F64" s="79" t="str">
        <f>'Hoja1 (2)'!E66</f>
        <v>Unidades</v>
      </c>
      <c r="G64" s="80">
        <f>'Hoja1 (2)'!D66</f>
        <v>15</v>
      </c>
      <c r="H64" s="85"/>
      <c r="I64" s="81">
        <v>0.18</v>
      </c>
      <c r="J64" s="82">
        <f t="shared" si="4"/>
        <v>0</v>
      </c>
      <c r="K64" s="82">
        <f t="shared" si="5"/>
        <v>0</v>
      </c>
      <c r="L64" s="82">
        <f t="shared" si="6"/>
        <v>0</v>
      </c>
      <c r="M64" s="82">
        <f t="shared" si="7"/>
        <v>0</v>
      </c>
      <c r="N64" s="82">
        <f t="shared" si="8"/>
        <v>0</v>
      </c>
    </row>
    <row r="65" spans="1:14" ht="101.25" customHeight="1" x14ac:dyDescent="0.3">
      <c r="A65" s="77">
        <v>55</v>
      </c>
      <c r="B65" s="103" t="str">
        <f>'Hoja1 (2)'!C67</f>
        <v>Tornillos diablito 8 x 1.1/2"- 4.5 x40 mm
• Tornillo en acero, acabado fosfatado negro
• Tornillo protección contra la corrosión
• Tornillo Cabezas planas combinadas</v>
      </c>
      <c r="C65" s="103"/>
      <c r="D65" s="103"/>
      <c r="E65" s="78"/>
      <c r="F65" s="79" t="str">
        <f>'Hoja1 (2)'!E67</f>
        <v>Unidades</v>
      </c>
      <c r="G65" s="80">
        <f>'Hoja1 (2)'!D67</f>
        <v>150</v>
      </c>
      <c r="H65" s="85"/>
      <c r="I65" s="81">
        <v>0.18</v>
      </c>
      <c r="J65" s="82">
        <f t="shared" si="4"/>
        <v>0</v>
      </c>
      <c r="K65" s="82">
        <f t="shared" si="5"/>
        <v>0</v>
      </c>
      <c r="L65" s="82">
        <f t="shared" si="6"/>
        <v>0</v>
      </c>
      <c r="M65" s="82">
        <f t="shared" si="7"/>
        <v>0</v>
      </c>
      <c r="N65" s="82">
        <f t="shared" si="8"/>
        <v>0</v>
      </c>
    </row>
    <row r="66" spans="1:14" ht="101.25" customHeight="1" x14ac:dyDescent="0.3">
      <c r="A66" s="77">
        <v>56</v>
      </c>
      <c r="B66" s="103" t="str">
        <f>'Hoja1 (2)'!C68</f>
        <v>Tornillos diablito 8 x 1"- 4.5 x 25mm 
• Tornillo en acero, acabado fosfatado negro
• Tornillo protección contra la corrosión
• Tornillo Cabezas planas combinadas</v>
      </c>
      <c r="C66" s="103"/>
      <c r="D66" s="103"/>
      <c r="E66" s="78"/>
      <c r="F66" s="79" t="str">
        <f>'Hoja1 (2)'!E68</f>
        <v>Unidades</v>
      </c>
      <c r="G66" s="80">
        <f>'Hoja1 (2)'!D68</f>
        <v>150</v>
      </c>
      <c r="H66" s="85"/>
      <c r="I66" s="81">
        <v>0.18</v>
      </c>
      <c r="J66" s="82">
        <f t="shared" si="4"/>
        <v>0</v>
      </c>
      <c r="K66" s="82">
        <f t="shared" si="5"/>
        <v>0</v>
      </c>
      <c r="L66" s="82">
        <f t="shared" si="6"/>
        <v>0</v>
      </c>
      <c r="M66" s="82">
        <f t="shared" si="7"/>
        <v>0</v>
      </c>
      <c r="N66" s="82">
        <f t="shared" si="8"/>
        <v>0</v>
      </c>
    </row>
    <row r="67" spans="1:14" ht="104.25" customHeight="1" x14ac:dyDescent="0.3">
      <c r="A67" s="77">
        <v>57</v>
      </c>
      <c r="B67" s="103" t="str">
        <f>'Hoja1 (2)'!C69</f>
        <v xml:space="preserve">Tornillos diablito 8 x 2" - 4.5 x 50mm
• Tornillo en acero, acabado fosfatado negro
• Tornillo protección contra la corrosión
• Tornillo Cabezas planas combinadas
</v>
      </c>
      <c r="C67" s="103"/>
      <c r="D67" s="103"/>
      <c r="E67" s="78"/>
      <c r="F67" s="79" t="str">
        <f>'Hoja1 (2)'!E69</f>
        <v>Unidades</v>
      </c>
      <c r="G67" s="80">
        <f>'Hoja1 (2)'!D69</f>
        <v>150</v>
      </c>
      <c r="H67" s="85"/>
      <c r="I67" s="81">
        <v>0.18</v>
      </c>
      <c r="J67" s="82">
        <f t="shared" si="4"/>
        <v>0</v>
      </c>
      <c r="K67" s="82">
        <f t="shared" si="5"/>
        <v>0</v>
      </c>
      <c r="L67" s="82">
        <f t="shared" si="6"/>
        <v>0</v>
      </c>
      <c r="M67" s="82">
        <f t="shared" si="7"/>
        <v>0</v>
      </c>
      <c r="N67" s="82">
        <f t="shared" si="8"/>
        <v>0</v>
      </c>
    </row>
    <row r="68" spans="1:14" ht="95.25" customHeight="1" x14ac:dyDescent="0.3">
      <c r="A68" s="77">
        <v>58</v>
      </c>
      <c r="B68" s="103" t="str">
        <f>'Hoja1 (2)'!C70</f>
        <v xml:space="preserve">Tornillos diablito 8 x 2.1/2" - 4.5 x60 mm
• Tornillo en acero, acabado fosfatado negro
• Tornillo protección contra la corrosión
• Tornillo Cabezas planas combinadas </v>
      </c>
      <c r="C68" s="103"/>
      <c r="D68" s="103"/>
      <c r="E68" s="78"/>
      <c r="F68" s="79" t="str">
        <f>'Hoja1 (2)'!E70</f>
        <v>Unidades</v>
      </c>
      <c r="G68" s="80">
        <f>'Hoja1 (2)'!D70</f>
        <v>150</v>
      </c>
      <c r="H68" s="85"/>
      <c r="I68" s="81">
        <v>0.18</v>
      </c>
      <c r="J68" s="82">
        <f t="shared" si="4"/>
        <v>0</v>
      </c>
      <c r="K68" s="82">
        <f t="shared" si="5"/>
        <v>0</v>
      </c>
      <c r="L68" s="82">
        <f t="shared" si="6"/>
        <v>0</v>
      </c>
      <c r="M68" s="82">
        <f t="shared" si="7"/>
        <v>0</v>
      </c>
      <c r="N68" s="82">
        <f t="shared" si="8"/>
        <v>0</v>
      </c>
    </row>
    <row r="69" spans="1:14" ht="97.5" customHeight="1" x14ac:dyDescent="0.3">
      <c r="A69" s="77">
        <v>59</v>
      </c>
      <c r="B69" s="103" t="str">
        <f>'Hoja1 (2)'!C71</f>
        <v>Tornillos diablito 10 x 1"- 5.0 x25 mm 
• Tornillo en acero, acabado fosfatado negro
• Tornillo protección contra la corrosión
• Tornillo Cabezas planas combinadas</v>
      </c>
      <c r="C69" s="103"/>
      <c r="D69" s="103"/>
      <c r="E69" s="78"/>
      <c r="F69" s="79" t="str">
        <f>'Hoja1 (2)'!E71</f>
        <v>Unidades</v>
      </c>
      <c r="G69" s="80">
        <f>'Hoja1 (2)'!D71</f>
        <v>150</v>
      </c>
      <c r="H69" s="85"/>
      <c r="I69" s="81">
        <v>0.18</v>
      </c>
      <c r="J69" s="82">
        <f t="shared" si="4"/>
        <v>0</v>
      </c>
      <c r="K69" s="82">
        <f t="shared" si="5"/>
        <v>0</v>
      </c>
      <c r="L69" s="82">
        <f t="shared" si="6"/>
        <v>0</v>
      </c>
      <c r="M69" s="82">
        <f t="shared" si="7"/>
        <v>0</v>
      </c>
      <c r="N69" s="82">
        <f t="shared" si="8"/>
        <v>0</v>
      </c>
    </row>
    <row r="70" spans="1:14" ht="127.5" customHeight="1" x14ac:dyDescent="0.3">
      <c r="A70" s="77">
        <v>60</v>
      </c>
      <c r="B70" s="103" t="str">
        <f>'Hoja1 (2)'!C72</f>
        <v xml:space="preserve">Tornillos diablito 10 x 2"- 5.0 x50 mm
• Tornillo en acero, acabado fosfatado negro
• Tornillo protección contra la corrosión
• Tornillo Cabezas planas combinadas </v>
      </c>
      <c r="C70" s="103"/>
      <c r="D70" s="103"/>
      <c r="E70" s="78"/>
      <c r="F70" s="79" t="str">
        <f>'Hoja1 (2)'!E72</f>
        <v>Unidades</v>
      </c>
      <c r="G70" s="80">
        <f>'Hoja1 (2)'!D72</f>
        <v>150</v>
      </c>
      <c r="H70" s="85"/>
      <c r="I70" s="81">
        <v>0.18</v>
      </c>
      <c r="J70" s="82">
        <f t="shared" si="4"/>
        <v>0</v>
      </c>
      <c r="K70" s="82">
        <f t="shared" si="5"/>
        <v>0</v>
      </c>
      <c r="L70" s="82">
        <f t="shared" si="6"/>
        <v>0</v>
      </c>
      <c r="M70" s="82">
        <f t="shared" si="7"/>
        <v>0</v>
      </c>
      <c r="N70" s="82">
        <f t="shared" si="8"/>
        <v>0</v>
      </c>
    </row>
    <row r="71" spans="1:14" ht="93" customHeight="1" x14ac:dyDescent="0.3">
      <c r="A71" s="77">
        <v>61</v>
      </c>
      <c r="B71" s="103" t="str">
        <f>'Hoja1 (2)'!C73</f>
        <v xml:space="preserve">Tornillos diablito 10 x 2.1/2" - 5.0x60mm
• Tornillo en acero, acabado fosfatado negro
• Tornillo protección contra la corrosión
• Tornillo Cabezas planas combinadas </v>
      </c>
      <c r="C71" s="103"/>
      <c r="D71" s="103"/>
      <c r="E71" s="78"/>
      <c r="F71" s="79" t="str">
        <f>'Hoja1 (2)'!E73</f>
        <v>Unidades</v>
      </c>
      <c r="G71" s="80">
        <f>'Hoja1 (2)'!D73</f>
        <v>150</v>
      </c>
      <c r="H71" s="85"/>
      <c r="I71" s="81">
        <v>0.18</v>
      </c>
      <c r="J71" s="82">
        <f t="shared" si="4"/>
        <v>0</v>
      </c>
      <c r="K71" s="82">
        <f t="shared" si="5"/>
        <v>0</v>
      </c>
      <c r="L71" s="82">
        <f t="shared" si="6"/>
        <v>0</v>
      </c>
      <c r="M71" s="82">
        <f t="shared" si="7"/>
        <v>0</v>
      </c>
      <c r="N71" s="82">
        <f t="shared" si="8"/>
        <v>0</v>
      </c>
    </row>
    <row r="72" spans="1:14" ht="134.25" customHeight="1" x14ac:dyDescent="0.3">
      <c r="A72" s="77">
        <v>62</v>
      </c>
      <c r="B72" s="103" t="str">
        <f>'Hoja1 (2)'!C74</f>
        <v>Tarugo plomo doble 5/16" x1-3/4 "
• Tamaño: 5/16 x 1-¾"
• Para concreto
• Sin tornillo
• Material: Acero
• Acabado: Galvanizado</v>
      </c>
      <c r="C72" s="103"/>
      <c r="D72" s="103"/>
      <c r="E72" s="78"/>
      <c r="F72" s="79" t="str">
        <f>'Hoja1 (2)'!E74</f>
        <v>Unidades</v>
      </c>
      <c r="G72" s="80">
        <f>'Hoja1 (2)'!D74</f>
        <v>200</v>
      </c>
      <c r="H72" s="85"/>
      <c r="I72" s="81">
        <v>0.18</v>
      </c>
      <c r="J72" s="82">
        <f t="shared" si="4"/>
        <v>0</v>
      </c>
      <c r="K72" s="82">
        <f t="shared" si="5"/>
        <v>0</v>
      </c>
      <c r="L72" s="82">
        <f t="shared" si="6"/>
        <v>0</v>
      </c>
      <c r="M72" s="82">
        <f t="shared" si="7"/>
        <v>0</v>
      </c>
      <c r="N72" s="82">
        <f t="shared" si="8"/>
        <v>0</v>
      </c>
    </row>
    <row r="73" spans="1:14" ht="108" customHeight="1" x14ac:dyDescent="0.3">
      <c r="A73" s="77">
        <v>63</v>
      </c>
      <c r="B73" s="103" t="str">
        <f>'Hoja1 (2)'!C75</f>
        <v>Tornillos tirafondo 3/8"x2" cabeza hexagonal 
• Tornillo cabeza hexagonal
• Tornillo Acabado galvanizado
• Tornillo cabeza hexagonal</v>
      </c>
      <c r="C73" s="103"/>
      <c r="D73" s="103"/>
      <c r="E73" s="78"/>
      <c r="F73" s="79" t="str">
        <f>'Hoja1 (2)'!E75</f>
        <v>Unidades</v>
      </c>
      <c r="G73" s="80">
        <f>'Hoja1 (2)'!D75</f>
        <v>200</v>
      </c>
      <c r="H73" s="85"/>
      <c r="I73" s="81">
        <v>0.18</v>
      </c>
      <c r="J73" s="82">
        <f t="shared" si="4"/>
        <v>0</v>
      </c>
      <c r="K73" s="82">
        <f t="shared" ref="K73:K92" si="9">J73*G73</f>
        <v>0</v>
      </c>
      <c r="L73" s="82">
        <f t="shared" ref="L73:L92" si="10">H73+J73</f>
        <v>0</v>
      </c>
      <c r="M73" s="82">
        <f t="shared" ref="M73:M92" si="11">G73*H73</f>
        <v>0</v>
      </c>
      <c r="N73" s="82">
        <f t="shared" ref="N73:N92" si="12">G73*L73</f>
        <v>0</v>
      </c>
    </row>
    <row r="74" spans="1:14" ht="123" customHeight="1" x14ac:dyDescent="0.3">
      <c r="A74" s="77">
        <v>64</v>
      </c>
      <c r="B74" s="103" t="str">
        <f>'Hoja1 (2)'!C76</f>
        <v>Tarugo plástico 3/8"x2" mamey
• Tarugo 3/8 X 2” pulgadas
• Tarugo plástico
• Tarugo color mamey</v>
      </c>
      <c r="C74" s="103"/>
      <c r="D74" s="103"/>
      <c r="E74" s="78"/>
      <c r="F74" s="79" t="str">
        <f>'Hoja1 (2)'!E76</f>
        <v>Unidades</v>
      </c>
      <c r="G74" s="80">
        <f>'Hoja1 (2)'!D76</f>
        <v>200</v>
      </c>
      <c r="H74" s="85"/>
      <c r="I74" s="81">
        <v>0.18</v>
      </c>
      <c r="J74" s="82">
        <f t="shared" si="4"/>
        <v>0</v>
      </c>
      <c r="K74" s="82">
        <f t="shared" si="9"/>
        <v>0</v>
      </c>
      <c r="L74" s="82">
        <f t="shared" si="10"/>
        <v>0</v>
      </c>
      <c r="M74" s="82">
        <f t="shared" si="11"/>
        <v>0</v>
      </c>
      <c r="N74" s="82">
        <f t="shared" si="12"/>
        <v>0</v>
      </c>
    </row>
    <row r="75" spans="1:14" ht="69.75" customHeight="1" x14ac:dyDescent="0.3">
      <c r="A75" s="77">
        <v>65</v>
      </c>
      <c r="B75" s="103" t="str">
        <f>'Hoja1 (2)'!C77</f>
        <v xml:space="preserve">Tarugo plomo 3/8"x2"
• Material: Aleación de zinc
• Tamaño: 3/8 X 2'' </v>
      </c>
      <c r="C75" s="103"/>
      <c r="D75" s="103"/>
      <c r="E75" s="78"/>
      <c r="F75" s="79" t="str">
        <f>'Hoja1 (2)'!E77</f>
        <v>Unidades</v>
      </c>
      <c r="G75" s="80">
        <f>'Hoja1 (2)'!D77</f>
        <v>200</v>
      </c>
      <c r="H75" s="85"/>
      <c r="I75" s="81">
        <v>0.18</v>
      </c>
      <c r="J75" s="82">
        <f t="shared" si="4"/>
        <v>0</v>
      </c>
      <c r="K75" s="82">
        <f t="shared" si="9"/>
        <v>0</v>
      </c>
      <c r="L75" s="82">
        <f t="shared" si="10"/>
        <v>0</v>
      </c>
      <c r="M75" s="82">
        <f t="shared" si="11"/>
        <v>0</v>
      </c>
      <c r="N75" s="82">
        <f t="shared" si="12"/>
        <v>0</v>
      </c>
    </row>
    <row r="76" spans="1:14" ht="117.75" customHeight="1" x14ac:dyDescent="0.3">
      <c r="A76" s="77">
        <v>66</v>
      </c>
      <c r="B76" s="103" t="str">
        <f>'Hoja1 (2)'!C78</f>
        <v xml:space="preserve">Tarugo plástico auto taladrante 3/16" x 5/8"
• Material: Plástico
• Uso: Sheetrock
• Color: Beige/Blanco
• Tornillos: #8- #10
</v>
      </c>
      <c r="C76" s="103"/>
      <c r="D76" s="103"/>
      <c r="E76" s="78"/>
      <c r="F76" s="79" t="str">
        <f>'Hoja1 (2)'!E78</f>
        <v>Unidades</v>
      </c>
      <c r="G76" s="80">
        <f>'Hoja1 (2)'!D78</f>
        <v>300</v>
      </c>
      <c r="H76" s="85"/>
      <c r="I76" s="81">
        <v>0.18</v>
      </c>
      <c r="J76" s="82">
        <f t="shared" ref="J76:J104" si="13">H76*I76</f>
        <v>0</v>
      </c>
      <c r="K76" s="82">
        <f t="shared" si="9"/>
        <v>0</v>
      </c>
      <c r="L76" s="82">
        <f t="shared" si="10"/>
        <v>0</v>
      </c>
      <c r="M76" s="82">
        <f t="shared" si="11"/>
        <v>0</v>
      </c>
      <c r="N76" s="82">
        <f t="shared" si="12"/>
        <v>0</v>
      </c>
    </row>
    <row r="77" spans="1:14" ht="97.5" customHeight="1" x14ac:dyDescent="0.3">
      <c r="A77" s="77">
        <v>67</v>
      </c>
      <c r="B77" s="103" t="str">
        <f>'Hoja1 (2)'!C79</f>
        <v xml:space="preserve">Canaleta para cables con adhesivo ¾" X 2m
• Canaleta color blanco 
• Canaleta con adhesivo 
• Canaleta de pared  </v>
      </c>
      <c r="C77" s="103"/>
      <c r="D77" s="103"/>
      <c r="E77" s="78"/>
      <c r="F77" s="79" t="str">
        <f>'Hoja1 (2)'!E79</f>
        <v>Unidades</v>
      </c>
      <c r="G77" s="80">
        <f>'Hoja1 (2)'!D79</f>
        <v>50</v>
      </c>
      <c r="H77" s="85"/>
      <c r="I77" s="81">
        <v>0.18</v>
      </c>
      <c r="J77" s="82">
        <f t="shared" si="13"/>
        <v>0</v>
      </c>
      <c r="K77" s="82">
        <f t="shared" si="9"/>
        <v>0</v>
      </c>
      <c r="L77" s="82">
        <f t="shared" si="10"/>
        <v>0</v>
      </c>
      <c r="M77" s="82">
        <f t="shared" si="11"/>
        <v>0</v>
      </c>
      <c r="N77" s="82">
        <f t="shared" si="12"/>
        <v>0</v>
      </c>
    </row>
    <row r="78" spans="1:14" ht="99" customHeight="1" x14ac:dyDescent="0.3">
      <c r="A78" s="77">
        <v>68</v>
      </c>
      <c r="B78" s="103" t="str">
        <f>'Hoja1 (2)'!C80</f>
        <v>Canaleta de piso para cables 50 mm x2m
• Material: PVC
• Color: Gris
• Autoadhesivos: Si</v>
      </c>
      <c r="C78" s="103"/>
      <c r="D78" s="103"/>
      <c r="E78" s="78"/>
      <c r="F78" s="79" t="str">
        <f>'Hoja1 (2)'!E80</f>
        <v>Unidades</v>
      </c>
      <c r="G78" s="80">
        <f>'Hoja1 (2)'!D80</f>
        <v>50</v>
      </c>
      <c r="H78" s="85"/>
      <c r="I78" s="81">
        <v>0.18</v>
      </c>
      <c r="J78" s="82">
        <f t="shared" si="13"/>
        <v>0</v>
      </c>
      <c r="K78" s="82">
        <f t="shared" si="9"/>
        <v>0</v>
      </c>
      <c r="L78" s="82">
        <f t="shared" si="10"/>
        <v>0</v>
      </c>
      <c r="M78" s="82">
        <f t="shared" si="11"/>
        <v>0</v>
      </c>
      <c r="N78" s="82">
        <f t="shared" si="12"/>
        <v>0</v>
      </c>
    </row>
    <row r="79" spans="1:14" ht="171.75" customHeight="1" x14ac:dyDescent="0.3">
      <c r="A79" s="77">
        <v>69</v>
      </c>
      <c r="B79" s="103" t="str">
        <f>'Hoja1 (2)'!C81</f>
        <v>Cinta doble cara 1'x50” 
• Cinta adhesiva ambos lados
• Cinta de 3 m de longitud
• Tiempo de ensamble más rápido
• Flexibilidad de diseño
• Resistencia de manipulación inmediata
•  Estética limpia y volumen reducido del producto
• Cinta de 3/4” de ancho</v>
      </c>
      <c r="C79" s="103"/>
      <c r="D79" s="103"/>
      <c r="E79" s="78"/>
      <c r="F79" s="79" t="str">
        <f>'Hoja1 (2)'!E81</f>
        <v>Unidades</v>
      </c>
      <c r="G79" s="80">
        <f>'Hoja1 (2)'!D81</f>
        <v>70</v>
      </c>
      <c r="H79" s="85"/>
      <c r="I79" s="81">
        <v>0.18</v>
      </c>
      <c r="J79" s="82">
        <f t="shared" si="13"/>
        <v>0</v>
      </c>
      <c r="K79" s="82">
        <f t="shared" si="9"/>
        <v>0</v>
      </c>
      <c r="L79" s="82">
        <f t="shared" si="10"/>
        <v>0</v>
      </c>
      <c r="M79" s="82">
        <f t="shared" si="11"/>
        <v>0</v>
      </c>
      <c r="N79" s="82">
        <f t="shared" si="12"/>
        <v>0</v>
      </c>
    </row>
    <row r="80" spans="1:14" ht="191.25" customHeight="1" x14ac:dyDescent="0.3">
      <c r="A80" s="77">
        <v>70</v>
      </c>
      <c r="B80" s="103" t="str">
        <f>'Hoja1 (2)'!C82</f>
        <v>Cinta doble cara 1"x60" 
• Cinta adhesiva ambos lados
• Cinta de 3 m de longitud
• Tiempo de ensamble más rápido
• Flexibilidad de diseño
• Resistencia de manipulación inmediata
•  Estética limpia y volumen reducido del producto
• Cinta de 3/4” de ancho</v>
      </c>
      <c r="C80" s="103"/>
      <c r="D80" s="103"/>
      <c r="E80" s="78"/>
      <c r="F80" s="79" t="str">
        <f>'Hoja1 (2)'!E82</f>
        <v>Unidades</v>
      </c>
      <c r="G80" s="80">
        <f>'Hoja1 (2)'!D82</f>
        <v>70</v>
      </c>
      <c r="H80" s="85"/>
      <c r="I80" s="81">
        <v>0.18</v>
      </c>
      <c r="J80" s="82">
        <f t="shared" si="13"/>
        <v>0</v>
      </c>
      <c r="K80" s="82">
        <f t="shared" si="9"/>
        <v>0</v>
      </c>
      <c r="L80" s="82">
        <f t="shared" si="10"/>
        <v>0</v>
      </c>
      <c r="M80" s="82">
        <f t="shared" si="11"/>
        <v>0</v>
      </c>
      <c r="N80" s="82">
        <f t="shared" si="12"/>
        <v>0</v>
      </c>
    </row>
    <row r="81" spans="1:14" ht="58.5" customHeight="1" x14ac:dyDescent="0.3">
      <c r="A81" s="77">
        <v>71</v>
      </c>
      <c r="B81" s="103" t="str">
        <f>'Hoja1 (2)'!C83</f>
        <v xml:space="preserve">Panel IP65 4 modular c/terminal </v>
      </c>
      <c r="C81" s="103"/>
      <c r="D81" s="103"/>
      <c r="E81" s="78"/>
      <c r="F81" s="79" t="str">
        <f>'Hoja1 (2)'!E83</f>
        <v>Unidades</v>
      </c>
      <c r="G81" s="80">
        <f>'Hoja1 (2)'!D83</f>
        <v>12</v>
      </c>
      <c r="H81" s="85"/>
      <c r="I81" s="81">
        <v>0.18</v>
      </c>
      <c r="J81" s="82">
        <f t="shared" si="13"/>
        <v>0</v>
      </c>
      <c r="K81" s="82">
        <f t="shared" si="9"/>
        <v>0</v>
      </c>
      <c r="L81" s="82">
        <f t="shared" si="10"/>
        <v>0</v>
      </c>
      <c r="M81" s="82">
        <f t="shared" si="11"/>
        <v>0</v>
      </c>
      <c r="N81" s="82">
        <f t="shared" si="12"/>
        <v>0</v>
      </c>
    </row>
    <row r="82" spans="1:14" ht="126.75" customHeight="1" x14ac:dyDescent="0.3">
      <c r="A82" s="77">
        <v>72</v>
      </c>
      <c r="B82" s="103" t="str">
        <f>'Hoja1 (2)'!C84</f>
        <v>Tape de Vinyl 3/4" x 66 
• Tape de ¾” de espesor
• Tape de vinyl
• Tape de 66 pie de longitud
• Tape de 0.177mm de espesor
• Tape de vinyl</v>
      </c>
      <c r="C82" s="103"/>
      <c r="D82" s="103"/>
      <c r="E82" s="78"/>
      <c r="F82" s="79" t="str">
        <f>'Hoja1 (2)'!E84</f>
        <v>Unidades</v>
      </c>
      <c r="G82" s="80">
        <f>'Hoja1 (2)'!D84</f>
        <v>15</v>
      </c>
      <c r="H82" s="85"/>
      <c r="I82" s="81">
        <v>0.18</v>
      </c>
      <c r="J82" s="82">
        <f t="shared" si="13"/>
        <v>0</v>
      </c>
      <c r="K82" s="82">
        <f t="shared" si="9"/>
        <v>0</v>
      </c>
      <c r="L82" s="82">
        <f t="shared" si="10"/>
        <v>0</v>
      </c>
      <c r="M82" s="82">
        <f t="shared" si="11"/>
        <v>0</v>
      </c>
      <c r="N82" s="82">
        <f t="shared" si="12"/>
        <v>0</v>
      </c>
    </row>
    <row r="83" spans="1:14" ht="54.75" customHeight="1" x14ac:dyDescent="0.3">
      <c r="A83" s="77">
        <v>73</v>
      </c>
      <c r="B83" s="103" t="str">
        <f>'Hoja1 (2)'!C85</f>
        <v>Correa BX42"</v>
      </c>
      <c r="C83" s="103"/>
      <c r="D83" s="103"/>
      <c r="E83" s="78"/>
      <c r="F83" s="79" t="str">
        <f>'Hoja1 (2)'!E85</f>
        <v>Unidades</v>
      </c>
      <c r="G83" s="80">
        <f>'Hoja1 (2)'!D85</f>
        <v>34</v>
      </c>
      <c r="H83" s="85"/>
      <c r="I83" s="81">
        <v>0.18</v>
      </c>
      <c r="J83" s="82">
        <f t="shared" si="13"/>
        <v>0</v>
      </c>
      <c r="K83" s="82">
        <f t="shared" si="9"/>
        <v>0</v>
      </c>
      <c r="L83" s="82">
        <f t="shared" si="10"/>
        <v>0</v>
      </c>
      <c r="M83" s="82">
        <f t="shared" si="11"/>
        <v>0</v>
      </c>
      <c r="N83" s="82">
        <f t="shared" si="12"/>
        <v>0</v>
      </c>
    </row>
    <row r="84" spans="1:14" ht="54" customHeight="1" x14ac:dyDescent="0.3">
      <c r="A84" s="77">
        <v>74</v>
      </c>
      <c r="B84" s="103" t="str">
        <f>'Hoja1 (2)'!C86</f>
        <v xml:space="preserve">Boquillas para lavamanos push bottom 1-1/4 X 8  </v>
      </c>
      <c r="C84" s="103"/>
      <c r="D84" s="103"/>
      <c r="E84" s="78"/>
      <c r="F84" s="79" t="str">
        <f>'Hoja1 (2)'!E86</f>
        <v>Unidades</v>
      </c>
      <c r="G84" s="80">
        <f>'Hoja1 (2)'!D86</f>
        <v>12</v>
      </c>
      <c r="H84" s="85"/>
      <c r="I84" s="81">
        <v>0.18</v>
      </c>
      <c r="J84" s="82">
        <f t="shared" si="13"/>
        <v>0</v>
      </c>
      <c r="K84" s="82">
        <f t="shared" si="9"/>
        <v>0</v>
      </c>
      <c r="L84" s="82">
        <f t="shared" si="10"/>
        <v>0</v>
      </c>
      <c r="M84" s="82">
        <f t="shared" si="11"/>
        <v>0</v>
      </c>
      <c r="N84" s="82">
        <f t="shared" si="12"/>
        <v>0</v>
      </c>
    </row>
    <row r="85" spans="1:14" ht="54" customHeight="1" x14ac:dyDescent="0.3">
      <c r="A85" s="77">
        <v>75</v>
      </c>
      <c r="B85" s="103" t="str">
        <f>'Hoja1 (2)'!C87</f>
        <v xml:space="preserve">Extensión para lavamano niquelada 1-1/4" x 6" </v>
      </c>
      <c r="C85" s="103"/>
      <c r="D85" s="103"/>
      <c r="E85" s="78"/>
      <c r="F85" s="79" t="str">
        <f>'Hoja1 (2)'!E87</f>
        <v>Unidades</v>
      </c>
      <c r="G85" s="80">
        <f>'Hoja1 (2)'!D87</f>
        <v>20</v>
      </c>
      <c r="H85" s="85"/>
      <c r="I85" s="81">
        <v>0.18</v>
      </c>
      <c r="J85" s="82">
        <f t="shared" si="13"/>
        <v>0</v>
      </c>
      <c r="K85" s="82">
        <f t="shared" si="9"/>
        <v>0</v>
      </c>
      <c r="L85" s="82">
        <f t="shared" si="10"/>
        <v>0</v>
      </c>
      <c r="M85" s="82">
        <f t="shared" si="11"/>
        <v>0</v>
      </c>
      <c r="N85" s="82">
        <f t="shared" si="12"/>
        <v>0</v>
      </c>
    </row>
    <row r="86" spans="1:14" ht="54" customHeight="1" x14ac:dyDescent="0.3">
      <c r="A86" s="77">
        <v>76</v>
      </c>
      <c r="B86" s="103" t="str">
        <f>'Hoja1 (2)'!C88</f>
        <v xml:space="preserve">Manguera flexible para lavamanos 1/2 x 3/8 x 24" </v>
      </c>
      <c r="C86" s="103"/>
      <c r="D86" s="103"/>
      <c r="E86" s="78"/>
      <c r="F86" s="79" t="str">
        <f>'Hoja1 (2)'!E88</f>
        <v>Unidades</v>
      </c>
      <c r="G86" s="80">
        <f>'Hoja1 (2)'!D88</f>
        <v>60</v>
      </c>
      <c r="H86" s="85"/>
      <c r="I86" s="81">
        <v>0.18</v>
      </c>
      <c r="J86" s="82">
        <f t="shared" si="13"/>
        <v>0</v>
      </c>
      <c r="K86" s="82">
        <f t="shared" si="9"/>
        <v>0</v>
      </c>
      <c r="L86" s="82">
        <f t="shared" si="10"/>
        <v>0</v>
      </c>
      <c r="M86" s="82">
        <f t="shared" si="11"/>
        <v>0</v>
      </c>
      <c r="N86" s="82">
        <f t="shared" si="12"/>
        <v>0</v>
      </c>
    </row>
    <row r="87" spans="1:14" ht="29.25" customHeight="1" x14ac:dyDescent="0.3">
      <c r="A87" s="77">
        <v>77</v>
      </c>
      <c r="B87" s="103" t="str">
        <f>'Hoja1 (2)'!C89</f>
        <v xml:space="preserve">Pistola para masillar tipo cartucho de 9" </v>
      </c>
      <c r="C87" s="103"/>
      <c r="D87" s="103"/>
      <c r="E87" s="78"/>
      <c r="F87" s="79" t="str">
        <f>'Hoja1 (2)'!E89</f>
        <v>Unidades</v>
      </c>
      <c r="G87" s="80">
        <f>'Hoja1 (2)'!D89</f>
        <v>3</v>
      </c>
      <c r="H87" s="85"/>
      <c r="I87" s="81">
        <v>0.18</v>
      </c>
      <c r="J87" s="82">
        <f t="shared" si="13"/>
        <v>0</v>
      </c>
      <c r="K87" s="82">
        <f t="shared" si="9"/>
        <v>0</v>
      </c>
      <c r="L87" s="82">
        <f t="shared" si="10"/>
        <v>0</v>
      </c>
      <c r="M87" s="82">
        <f t="shared" si="11"/>
        <v>0</v>
      </c>
      <c r="N87" s="82">
        <f t="shared" si="12"/>
        <v>0</v>
      </c>
    </row>
    <row r="88" spans="1:14" ht="46.5" customHeight="1" x14ac:dyDescent="0.3">
      <c r="A88" s="77">
        <v>78</v>
      </c>
      <c r="B88" s="103" t="str">
        <f>'Hoja1 (2)'!C90</f>
        <v xml:space="preserve">Llave angular heavy universal 3/8 x 3/8" </v>
      </c>
      <c r="C88" s="103"/>
      <c r="D88" s="103"/>
      <c r="E88" s="78"/>
      <c r="F88" s="79" t="str">
        <f>'Hoja1 (2)'!E90</f>
        <v>Unidades</v>
      </c>
      <c r="G88" s="80">
        <f>'Hoja1 (2)'!D90</f>
        <v>8</v>
      </c>
      <c r="H88" s="85"/>
      <c r="I88" s="81">
        <v>0.18</v>
      </c>
      <c r="J88" s="82">
        <f t="shared" si="13"/>
        <v>0</v>
      </c>
      <c r="K88" s="82">
        <f t="shared" si="9"/>
        <v>0</v>
      </c>
      <c r="L88" s="82">
        <f t="shared" si="10"/>
        <v>0</v>
      </c>
      <c r="M88" s="82">
        <f t="shared" si="11"/>
        <v>0</v>
      </c>
      <c r="N88" s="82">
        <f t="shared" si="12"/>
        <v>0</v>
      </c>
    </row>
    <row r="89" spans="1:14" ht="104.25" customHeight="1" x14ac:dyDescent="0.3">
      <c r="A89" s="77">
        <v>79</v>
      </c>
      <c r="B89" s="103" t="str">
        <f>'Hoja1 (2)'!C91</f>
        <v>Adhesive sellador negro 300 Ml 
• Color negro
• Volumen 300 ml
• Sellador adhesivo multiuso</v>
      </c>
      <c r="C89" s="103"/>
      <c r="D89" s="103"/>
      <c r="E89" s="78"/>
      <c r="F89" s="79" t="str">
        <f>'Hoja1 (2)'!E91</f>
        <v>Unidades</v>
      </c>
      <c r="G89" s="80">
        <f>'Hoja1 (2)'!D91</f>
        <v>8</v>
      </c>
      <c r="H89" s="85"/>
      <c r="I89" s="81">
        <v>0.18</v>
      </c>
      <c r="J89" s="82">
        <f t="shared" si="13"/>
        <v>0</v>
      </c>
      <c r="K89" s="82">
        <f t="shared" si="9"/>
        <v>0</v>
      </c>
      <c r="L89" s="82">
        <f t="shared" si="10"/>
        <v>0</v>
      </c>
      <c r="M89" s="82">
        <f t="shared" si="11"/>
        <v>0</v>
      </c>
      <c r="N89" s="82">
        <f t="shared" si="12"/>
        <v>0</v>
      </c>
    </row>
    <row r="90" spans="1:14" ht="69.75" customHeight="1" x14ac:dyDescent="0.3">
      <c r="A90" s="77">
        <v>80</v>
      </c>
      <c r="B90" s="103" t="str">
        <f>'Hoja1 (2)'!C92</f>
        <v xml:space="preserve">Silicon transparente 3 oz   100% 
</v>
      </c>
      <c r="C90" s="103"/>
      <c r="D90" s="103"/>
      <c r="E90" s="78"/>
      <c r="F90" s="79" t="str">
        <f>'Hoja1 (2)'!E92</f>
        <v>Unidades</v>
      </c>
      <c r="G90" s="80">
        <f>'Hoja1 (2)'!D92</f>
        <v>8</v>
      </c>
      <c r="H90" s="85"/>
      <c r="I90" s="81">
        <v>0.18</v>
      </c>
      <c r="J90" s="82">
        <f t="shared" si="13"/>
        <v>0</v>
      </c>
      <c r="K90" s="82">
        <f t="shared" si="9"/>
        <v>0</v>
      </c>
      <c r="L90" s="82">
        <f t="shared" si="10"/>
        <v>0</v>
      </c>
      <c r="M90" s="82">
        <f t="shared" si="11"/>
        <v>0</v>
      </c>
      <c r="N90" s="82">
        <f t="shared" si="12"/>
        <v>0</v>
      </c>
    </row>
    <row r="91" spans="1:14" ht="30.75" customHeight="1" x14ac:dyDescent="0.3">
      <c r="A91" s="77">
        <v>81</v>
      </c>
      <c r="B91" s="103" t="str">
        <f>'Hoja1 (2)'!C93</f>
        <v xml:space="preserve">Teflon   3/4" x 0.2 mm x 10 m 
</v>
      </c>
      <c r="C91" s="103"/>
      <c r="D91" s="103"/>
      <c r="E91" s="78"/>
      <c r="F91" s="79" t="str">
        <f>'Hoja1 (2)'!E93</f>
        <v>Unidades</v>
      </c>
      <c r="G91" s="80">
        <f>'Hoja1 (2)'!D93</f>
        <v>10</v>
      </c>
      <c r="H91" s="85"/>
      <c r="I91" s="81">
        <v>0.18</v>
      </c>
      <c r="J91" s="82">
        <f t="shared" si="13"/>
        <v>0</v>
      </c>
      <c r="K91" s="82">
        <f t="shared" si="9"/>
        <v>0</v>
      </c>
      <c r="L91" s="82">
        <f t="shared" si="10"/>
        <v>0</v>
      </c>
      <c r="M91" s="82">
        <f t="shared" si="11"/>
        <v>0</v>
      </c>
      <c r="N91" s="82">
        <f t="shared" si="12"/>
        <v>0</v>
      </c>
    </row>
    <row r="92" spans="1:14" ht="42.75" customHeight="1" x14ac:dyDescent="0.3">
      <c r="A92" s="77">
        <v>82</v>
      </c>
      <c r="B92" s="103" t="str">
        <f>'Hoja1 (2)'!C94</f>
        <v>Válvula de entrada para inodoro de 3/8"</v>
      </c>
      <c r="C92" s="103"/>
      <c r="D92" s="103"/>
      <c r="E92" s="78"/>
      <c r="F92" s="79" t="str">
        <f>'Hoja1 (2)'!E94</f>
        <v>Unidades</v>
      </c>
      <c r="G92" s="80">
        <f>'Hoja1 (2)'!D94</f>
        <v>6</v>
      </c>
      <c r="H92" s="85"/>
      <c r="I92" s="81">
        <v>0.18</v>
      </c>
      <c r="J92" s="82">
        <f t="shared" si="13"/>
        <v>0</v>
      </c>
      <c r="K92" s="82">
        <f t="shared" si="9"/>
        <v>0</v>
      </c>
      <c r="L92" s="82">
        <f t="shared" si="10"/>
        <v>0</v>
      </c>
      <c r="M92" s="82">
        <f t="shared" si="11"/>
        <v>0</v>
      </c>
      <c r="N92" s="82">
        <f t="shared" si="12"/>
        <v>0</v>
      </c>
    </row>
    <row r="93" spans="1:14" ht="54" customHeight="1" x14ac:dyDescent="0.3">
      <c r="A93" s="77">
        <v>83</v>
      </c>
      <c r="B93" s="103" t="str">
        <f>'Hoja1 (2)'!C95</f>
        <v xml:space="preserve">Flota para inodoro plástica de 4"
</v>
      </c>
      <c r="C93" s="103"/>
      <c r="D93" s="103"/>
      <c r="E93" s="78"/>
      <c r="F93" s="79" t="str">
        <f>'Hoja1 (2)'!E95</f>
        <v>Unidades</v>
      </c>
      <c r="G93" s="80">
        <f>'Hoja1 (2)'!D95</f>
        <v>6</v>
      </c>
      <c r="H93" s="85"/>
      <c r="I93" s="81">
        <v>0.18</v>
      </c>
      <c r="J93" s="82">
        <f t="shared" si="13"/>
        <v>0</v>
      </c>
      <c r="K93" s="82">
        <f t="shared" si="5"/>
        <v>0</v>
      </c>
      <c r="L93" s="82">
        <f t="shared" si="6"/>
        <v>0</v>
      </c>
      <c r="M93" s="82">
        <f t="shared" si="7"/>
        <v>0</v>
      </c>
      <c r="N93" s="82">
        <f t="shared" si="8"/>
        <v>0</v>
      </c>
    </row>
    <row r="94" spans="1:14" ht="54" customHeight="1" x14ac:dyDescent="0.3">
      <c r="A94" s="77">
        <v>84</v>
      </c>
      <c r="B94" s="103" t="str">
        <f>'Hoja1 (2)'!C96</f>
        <v xml:space="preserve">Llave para manguera de puño de 1/2" </v>
      </c>
      <c r="C94" s="103"/>
      <c r="D94" s="103"/>
      <c r="E94" s="78"/>
      <c r="F94" s="79" t="str">
        <f>'Hoja1 (2)'!E96</f>
        <v>Unidades</v>
      </c>
      <c r="G94" s="80">
        <f>'Hoja1 (2)'!D96</f>
        <v>12</v>
      </c>
      <c r="H94" s="85"/>
      <c r="I94" s="81">
        <v>0.18</v>
      </c>
      <c r="J94" s="82">
        <f t="shared" si="13"/>
        <v>0</v>
      </c>
      <c r="K94" s="82">
        <f t="shared" si="5"/>
        <v>0</v>
      </c>
      <c r="L94" s="82">
        <f t="shared" si="6"/>
        <v>0</v>
      </c>
      <c r="M94" s="82">
        <f t="shared" si="7"/>
        <v>0</v>
      </c>
      <c r="N94" s="82">
        <f t="shared" si="8"/>
        <v>0</v>
      </c>
    </row>
    <row r="95" spans="1:14" ht="54" customHeight="1" x14ac:dyDescent="0.3">
      <c r="A95" s="77">
        <v>85</v>
      </c>
      <c r="B95" s="103" t="str">
        <f>'Hoja1 (2)'!C97</f>
        <v>Par de guantes de nitrilo xl</v>
      </c>
      <c r="C95" s="103"/>
      <c r="D95" s="103"/>
      <c r="E95" s="78"/>
      <c r="F95" s="79" t="str">
        <f>'Hoja1 (2)'!E97</f>
        <v>Unidades</v>
      </c>
      <c r="G95" s="80">
        <f>'Hoja1 (2)'!D97</f>
        <v>6</v>
      </c>
      <c r="H95" s="85"/>
      <c r="I95" s="81">
        <v>0.18</v>
      </c>
      <c r="J95" s="82">
        <f t="shared" si="13"/>
        <v>0</v>
      </c>
      <c r="K95" s="82">
        <f t="shared" si="5"/>
        <v>0</v>
      </c>
      <c r="L95" s="82">
        <f t="shared" si="6"/>
        <v>0</v>
      </c>
      <c r="M95" s="82">
        <f t="shared" si="7"/>
        <v>0</v>
      </c>
      <c r="N95" s="82">
        <f t="shared" si="8"/>
        <v>0</v>
      </c>
    </row>
    <row r="96" spans="1:14" ht="85.5" customHeight="1" x14ac:dyDescent="0.3">
      <c r="A96" s="77">
        <v>86</v>
      </c>
      <c r="B96" s="103" t="str">
        <f>'Hoja1 (2)'!C98</f>
        <v>Mezcladora para lavamano monomando 
•	Material Laton
•	Acabado cromado
•	De 2.5 a 3 lbs</v>
      </c>
      <c r="C96" s="103"/>
      <c r="D96" s="103"/>
      <c r="E96" s="78"/>
      <c r="F96" s="79" t="str">
        <f>'Hoja1 (2)'!E98</f>
        <v>Unidades</v>
      </c>
      <c r="G96" s="80">
        <f>'Hoja1 (2)'!D98</f>
        <v>8</v>
      </c>
      <c r="H96" s="85"/>
      <c r="I96" s="81">
        <v>0.18</v>
      </c>
      <c r="J96" s="82">
        <f t="shared" si="13"/>
        <v>0</v>
      </c>
      <c r="K96" s="82">
        <f t="shared" si="5"/>
        <v>0</v>
      </c>
      <c r="L96" s="82">
        <f t="shared" si="6"/>
        <v>0</v>
      </c>
      <c r="M96" s="82">
        <f t="shared" si="7"/>
        <v>0</v>
      </c>
      <c r="N96" s="82">
        <f t="shared" si="8"/>
        <v>0</v>
      </c>
    </row>
    <row r="97" spans="1:14" ht="305.25" customHeight="1" x14ac:dyDescent="0.3">
      <c r="A97" s="77">
        <v>87</v>
      </c>
      <c r="B97" s="103" t="str">
        <f>'Hoja1 (2)'!C99</f>
        <v>Válvula mariposa wafer 6"
•	Válvula de mariposa tipo wafer
•	Válvula Cuerpo de fundición GG-20 para montaje entre
bridas ANSI 150 y DIN PN 10/16
•	Elastómero de EPDM
•	Disco de hierro fundido GGG-40
Brida montaje actuadores según ISO 5211 – DIN3337
•	Longitud entre caras según UNE EN 558-1 Serie 20
(DIN 3202 K1)
•	Pintado con pintura epoxy
•	Temperatura de trabajo -20ºC +120 ºC
•	Máxima presión de trabajo:
      16 bars (medidas 2” a 12”)
      10 bars (medidas 14” a 24”)</v>
      </c>
      <c r="C97" s="103"/>
      <c r="D97" s="103"/>
      <c r="E97" s="78"/>
      <c r="F97" s="79" t="str">
        <f>'Hoja1 (2)'!E99</f>
        <v>Unidades</v>
      </c>
      <c r="G97" s="80">
        <f>'Hoja1 (2)'!D99</f>
        <v>2</v>
      </c>
      <c r="H97" s="85"/>
      <c r="I97" s="81">
        <v>0.18</v>
      </c>
      <c r="J97" s="82">
        <f t="shared" si="13"/>
        <v>0</v>
      </c>
      <c r="K97" s="82">
        <f t="shared" si="5"/>
        <v>0</v>
      </c>
      <c r="L97" s="82">
        <f t="shared" si="6"/>
        <v>0</v>
      </c>
      <c r="M97" s="82">
        <f t="shared" si="7"/>
        <v>0</v>
      </c>
      <c r="N97" s="82">
        <f t="shared" si="8"/>
        <v>0</v>
      </c>
    </row>
    <row r="98" spans="1:14" ht="33.75" customHeight="1" x14ac:dyDescent="0.3">
      <c r="A98" s="77">
        <v>88</v>
      </c>
      <c r="B98" s="103" t="str">
        <f>'Hoja1 (2)'!C100</f>
        <v>Platillo pvc sch-80 6", para válvula mariposa wafer 6"</v>
      </c>
      <c r="C98" s="103"/>
      <c r="D98" s="103"/>
      <c r="E98" s="78"/>
      <c r="F98" s="79" t="str">
        <f>'Hoja1 (2)'!E100</f>
        <v>Unidades</v>
      </c>
      <c r="G98" s="80">
        <f>'Hoja1 (2)'!D100</f>
        <v>4</v>
      </c>
      <c r="H98" s="85"/>
      <c r="I98" s="81">
        <v>0.18</v>
      </c>
      <c r="J98" s="82">
        <f t="shared" si="13"/>
        <v>0</v>
      </c>
      <c r="K98" s="82">
        <f t="shared" si="5"/>
        <v>0</v>
      </c>
      <c r="L98" s="82">
        <f t="shared" si="6"/>
        <v>0</v>
      </c>
      <c r="M98" s="82">
        <f t="shared" si="7"/>
        <v>0</v>
      </c>
      <c r="N98" s="82">
        <f t="shared" si="8"/>
        <v>0</v>
      </c>
    </row>
    <row r="99" spans="1:14" ht="50.25" customHeight="1" x14ac:dyDescent="0.3">
      <c r="A99" s="77">
        <v>89</v>
      </c>
      <c r="B99" s="103" t="str">
        <f>'Hoja1 (2)'!C101</f>
        <v>Tornillo cabeza hexagonal 3/4x 6 1/2NC2, para válvula mariposa wafer 6"</v>
      </c>
      <c r="C99" s="103"/>
      <c r="D99" s="103"/>
      <c r="E99" s="78"/>
      <c r="F99" s="79" t="str">
        <f>'Hoja1 (2)'!E101</f>
        <v>Unidades</v>
      </c>
      <c r="G99" s="80">
        <f>'Hoja1 (2)'!D101</f>
        <v>16</v>
      </c>
      <c r="H99" s="85"/>
      <c r="I99" s="81">
        <v>0.18</v>
      </c>
      <c r="J99" s="82">
        <f t="shared" si="13"/>
        <v>0</v>
      </c>
      <c r="K99" s="82">
        <f t="shared" si="5"/>
        <v>0</v>
      </c>
      <c r="L99" s="82">
        <f t="shared" si="6"/>
        <v>0</v>
      </c>
      <c r="M99" s="82">
        <f t="shared" si="7"/>
        <v>0</v>
      </c>
      <c r="N99" s="82">
        <f t="shared" si="8"/>
        <v>0</v>
      </c>
    </row>
    <row r="100" spans="1:14" ht="33.75" customHeight="1" x14ac:dyDescent="0.3">
      <c r="A100" s="77">
        <v>90</v>
      </c>
      <c r="B100" s="103" t="str">
        <f>'Hoja1 (2)'!C102</f>
        <v xml:space="preserve">Arandela galvanizada plana 3/4" para válvula mariposa wafer 6"
</v>
      </c>
      <c r="C100" s="103"/>
      <c r="D100" s="103"/>
      <c r="E100" s="78"/>
      <c r="F100" s="79" t="str">
        <f>'Hoja1 (2)'!E102</f>
        <v>Unidades</v>
      </c>
      <c r="G100" s="80">
        <f>'Hoja1 (2)'!D102</f>
        <v>32</v>
      </c>
      <c r="H100" s="85"/>
      <c r="I100" s="81">
        <v>0.18</v>
      </c>
      <c r="J100" s="82">
        <f t="shared" si="13"/>
        <v>0</v>
      </c>
      <c r="K100" s="82">
        <f t="shared" si="5"/>
        <v>0</v>
      </c>
      <c r="L100" s="82">
        <f t="shared" si="6"/>
        <v>0</v>
      </c>
      <c r="M100" s="82">
        <f t="shared" si="7"/>
        <v>0</v>
      </c>
      <c r="N100" s="82">
        <f t="shared" si="8"/>
        <v>0</v>
      </c>
    </row>
    <row r="101" spans="1:14" ht="44.25" customHeight="1" x14ac:dyDescent="0.3">
      <c r="A101" s="77">
        <v>91</v>
      </c>
      <c r="B101" s="103" t="str">
        <f>'Hoja1 (2)'!C103</f>
        <v>Tuerca hexagonal galvanizada TH 3/4 HGRG, para válvula mariposa wafer 6"</v>
      </c>
      <c r="C101" s="103"/>
      <c r="D101" s="103"/>
      <c r="E101" s="78"/>
      <c r="F101" s="79" t="str">
        <f>'Hoja1 (2)'!E103</f>
        <v>Unidades</v>
      </c>
      <c r="G101" s="80">
        <f>'Hoja1 (2)'!D103</f>
        <v>16</v>
      </c>
      <c r="H101" s="85"/>
      <c r="I101" s="81">
        <v>0.18</v>
      </c>
      <c r="J101" s="82">
        <f t="shared" si="13"/>
        <v>0</v>
      </c>
      <c r="K101" s="82">
        <f t="shared" si="5"/>
        <v>0</v>
      </c>
      <c r="L101" s="82">
        <f t="shared" si="6"/>
        <v>0</v>
      </c>
      <c r="M101" s="82">
        <f t="shared" si="7"/>
        <v>0</v>
      </c>
      <c r="N101" s="82">
        <f t="shared" si="8"/>
        <v>0</v>
      </c>
    </row>
    <row r="102" spans="1:14" ht="58.5" customHeight="1" x14ac:dyDescent="0.3">
      <c r="A102" s="77">
        <v>92</v>
      </c>
      <c r="B102" s="103" t="str">
        <f>'Hoja1 (2)'!C104</f>
        <v>Tapa Pvc SCH-80 6" para válvula mariposa wafer 6"</v>
      </c>
      <c r="C102" s="103"/>
      <c r="D102" s="103"/>
      <c r="E102" s="78"/>
      <c r="F102" s="79" t="str">
        <f>'Hoja1 (2)'!E104</f>
        <v>Unidades</v>
      </c>
      <c r="G102" s="80">
        <f>'Hoja1 (2)'!D104</f>
        <v>2</v>
      </c>
      <c r="H102" s="85"/>
      <c r="I102" s="81">
        <v>0.18</v>
      </c>
      <c r="J102" s="82">
        <f t="shared" si="13"/>
        <v>0</v>
      </c>
      <c r="K102" s="82">
        <f t="shared" si="5"/>
        <v>0</v>
      </c>
      <c r="L102" s="82">
        <f t="shared" si="6"/>
        <v>0</v>
      </c>
      <c r="M102" s="82">
        <f t="shared" si="7"/>
        <v>0</v>
      </c>
      <c r="N102" s="82">
        <f t="shared" si="8"/>
        <v>0</v>
      </c>
    </row>
    <row r="103" spans="1:14" ht="192.75" customHeight="1" x14ac:dyDescent="0.3">
      <c r="A103" s="77">
        <v>93</v>
      </c>
      <c r="B103" s="103" t="str">
        <f>'Hoja1 (2)'!C105</f>
        <v>Cemento heavy    PVC 32 oz
Propiedades físicas:
•	Color: Claro 
•	Cuerpo: Cuerpo extra pesado
•	Gravedad específica: 0,975 
•	Vida útil: 2 años (lata sin abrir)
•	 BAJO VOC (Compuesto Orgánico Volátil)  
•	VOC (Compuesto Orgánico Volátil)  máximo según SCAQMD 1168/316A: 510 g/l</v>
      </c>
      <c r="C103" s="103"/>
      <c r="D103" s="103"/>
      <c r="E103" s="78"/>
      <c r="F103" s="79" t="str">
        <f>'Hoja1 (2)'!E105</f>
        <v>Unidades</v>
      </c>
      <c r="G103" s="80">
        <f>'Hoja1 (2)'!D105</f>
        <v>2</v>
      </c>
      <c r="H103" s="85"/>
      <c r="I103" s="81">
        <v>0.18</v>
      </c>
      <c r="J103" s="82">
        <f t="shared" si="13"/>
        <v>0</v>
      </c>
      <c r="K103" s="82">
        <f t="shared" si="5"/>
        <v>0</v>
      </c>
      <c r="L103" s="82">
        <f t="shared" si="6"/>
        <v>0</v>
      </c>
      <c r="M103" s="82">
        <f t="shared" si="7"/>
        <v>0</v>
      </c>
      <c r="N103" s="82">
        <f t="shared" si="8"/>
        <v>0</v>
      </c>
    </row>
    <row r="104" spans="1:14" ht="138.75" customHeight="1" x14ac:dyDescent="0.3">
      <c r="A104" s="77">
        <v>94</v>
      </c>
      <c r="B104" s="103" t="str">
        <f>'Hoja1 (2)'!C106</f>
        <v>Primer / Cleaner 32oz 
•	Es altamente recomendado para la instalación de tuberías y accesorios de más de 3” diámetro
•	Temperatura de aplicación: -10°F a 110°F 
•	Temperatura de almacenamiento: -10 °F a 100 °F
•	Color: Púrpura claro Vida útil: Ilimitada (lata sin abrir)
•	Gravedad específica: 6.570</v>
      </c>
      <c r="C104" s="103"/>
      <c r="D104" s="103"/>
      <c r="E104" s="78"/>
      <c r="F104" s="79" t="str">
        <f>'Hoja1 (2)'!E106</f>
        <v>Unidades</v>
      </c>
      <c r="G104" s="80">
        <f>'Hoja1 (2)'!D106</f>
        <v>1</v>
      </c>
      <c r="H104" s="85"/>
      <c r="I104" s="81">
        <v>0.18</v>
      </c>
      <c r="J104" s="82">
        <f t="shared" si="13"/>
        <v>0</v>
      </c>
      <c r="K104" s="82">
        <f t="shared" si="5"/>
        <v>0</v>
      </c>
      <c r="L104" s="82">
        <f t="shared" si="6"/>
        <v>0</v>
      </c>
      <c r="M104" s="82">
        <f t="shared" si="7"/>
        <v>0</v>
      </c>
      <c r="N104" s="82">
        <f t="shared" si="8"/>
        <v>0</v>
      </c>
    </row>
    <row r="105" spans="1:14" ht="45" customHeight="1" x14ac:dyDescent="0.25">
      <c r="A105" s="142" t="s">
        <v>243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83"/>
      <c r="L105" s="140">
        <f>SUM(M11:M104)</f>
        <v>0</v>
      </c>
      <c r="M105" s="140"/>
      <c r="N105" s="140"/>
    </row>
    <row r="106" spans="1:14" ht="42" customHeight="1" x14ac:dyDescent="0.25">
      <c r="A106" s="142" t="s">
        <v>244</v>
      </c>
      <c r="B106" s="142"/>
      <c r="C106" s="142"/>
      <c r="D106" s="142"/>
      <c r="E106" s="142"/>
      <c r="F106" s="142"/>
      <c r="G106" s="142"/>
      <c r="H106" s="142"/>
      <c r="I106" s="142"/>
      <c r="J106" s="142"/>
      <c r="K106" s="83"/>
      <c r="L106" s="140">
        <f>SUM(K11:K104)</f>
        <v>0</v>
      </c>
      <c r="M106" s="140"/>
      <c r="N106" s="140"/>
    </row>
    <row r="107" spans="1:14" ht="42.75" customHeight="1" x14ac:dyDescent="0.25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</row>
    <row r="108" spans="1:14" ht="57.75" customHeight="1" x14ac:dyDescent="0.25">
      <c r="A108" s="132" t="s">
        <v>245</v>
      </c>
      <c r="B108" s="133"/>
      <c r="C108" s="133"/>
      <c r="D108" s="133"/>
      <c r="E108" s="129"/>
      <c r="F108" s="130"/>
      <c r="G108" s="130"/>
      <c r="H108" s="131"/>
      <c r="I108" s="147" t="s">
        <v>246</v>
      </c>
      <c r="J108" s="148"/>
      <c r="K108" s="84"/>
      <c r="L108" s="144">
        <f>L105+L106</f>
        <v>0</v>
      </c>
      <c r="M108" s="145"/>
      <c r="N108" s="146"/>
    </row>
    <row r="109" spans="1:14" x14ac:dyDescent="0.25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</row>
    <row r="110" spans="1:14" ht="15.75" thickBot="1" x14ac:dyDescent="0.3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</row>
    <row r="111" spans="1:14" x14ac:dyDescent="0.25">
      <c r="A111" s="134" t="s">
        <v>247</v>
      </c>
      <c r="B111" s="135"/>
      <c r="C111" s="135"/>
      <c r="D111" s="135"/>
      <c r="E111" s="135"/>
      <c r="F111" s="135"/>
      <c r="G111" s="135"/>
      <c r="H111" s="135"/>
      <c r="I111" s="123" t="s">
        <v>248</v>
      </c>
      <c r="J111" s="123"/>
      <c r="K111" s="123"/>
      <c r="L111" s="123"/>
      <c r="M111" s="123"/>
      <c r="N111" s="124"/>
    </row>
    <row r="112" spans="1:14" x14ac:dyDescent="0.25">
      <c r="A112" s="136"/>
      <c r="B112" s="137"/>
      <c r="C112" s="137"/>
      <c r="D112" s="137"/>
      <c r="E112" s="137"/>
      <c r="F112" s="137"/>
      <c r="G112" s="137"/>
      <c r="H112" s="137"/>
      <c r="I112" s="125"/>
      <c r="J112" s="125"/>
      <c r="K112" s="125"/>
      <c r="L112" s="125"/>
      <c r="M112" s="125"/>
      <c r="N112" s="126"/>
    </row>
    <row r="113" spans="1:14" x14ac:dyDescent="0.25">
      <c r="A113" s="136"/>
      <c r="B113" s="137"/>
      <c r="C113" s="137"/>
      <c r="D113" s="137"/>
      <c r="E113" s="137"/>
      <c r="F113" s="137"/>
      <c r="G113" s="137"/>
      <c r="H113" s="137"/>
      <c r="I113" s="125"/>
      <c r="J113" s="125"/>
      <c r="K113" s="125"/>
      <c r="L113" s="125"/>
      <c r="M113" s="125"/>
      <c r="N113" s="126"/>
    </row>
    <row r="114" spans="1:14" x14ac:dyDescent="0.25">
      <c r="A114" s="136"/>
      <c r="B114" s="137"/>
      <c r="C114" s="137"/>
      <c r="D114" s="137"/>
      <c r="E114" s="137"/>
      <c r="F114" s="137"/>
      <c r="G114" s="137"/>
      <c r="H114" s="137"/>
      <c r="I114" s="125"/>
      <c r="J114" s="125"/>
      <c r="K114" s="125"/>
      <c r="L114" s="125"/>
      <c r="M114" s="125"/>
      <c r="N114" s="126"/>
    </row>
    <row r="115" spans="1:14" ht="15.75" thickBot="1" x14ac:dyDescent="0.3">
      <c r="A115" s="138"/>
      <c r="B115" s="139"/>
      <c r="C115" s="139"/>
      <c r="D115" s="139"/>
      <c r="E115" s="139"/>
      <c r="F115" s="139"/>
      <c r="G115" s="139"/>
      <c r="H115" s="139"/>
      <c r="I115" s="127"/>
      <c r="J115" s="127"/>
      <c r="K115" s="127"/>
      <c r="L115" s="127"/>
      <c r="M115" s="127"/>
      <c r="N115" s="128"/>
    </row>
    <row r="129" spans="7:7" x14ac:dyDescent="0.25">
      <c r="G129" s="8"/>
    </row>
  </sheetData>
  <sheetProtection algorithmName="SHA-512" hashValue="Dp6zvDlqD7tmuu6eAoj0Xj71K5f8v7RvJkHZhq9Ojr1dgA2iRUPgWB3K3HM10wwdApjOdX9TIVuJJZiovYvbQQ==" saltValue="amzD5q4YR77Sv0GXWTQttA==" spinCount="100000" sheet="1" objects="1" scenarios="1"/>
  <mergeCells count="122">
    <mergeCell ref="I111:N115"/>
    <mergeCell ref="E108:H108"/>
    <mergeCell ref="A108:D108"/>
    <mergeCell ref="A111:H115"/>
    <mergeCell ref="L106:N106"/>
    <mergeCell ref="A110:N110"/>
    <mergeCell ref="L105:N105"/>
    <mergeCell ref="A105:J105"/>
    <mergeCell ref="A106:J106"/>
    <mergeCell ref="A107:N107"/>
    <mergeCell ref="A109:N109"/>
    <mergeCell ref="L108:N108"/>
    <mergeCell ref="I108:J108"/>
    <mergeCell ref="B71:D71"/>
    <mergeCell ref="B72:D7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103:D103"/>
    <mergeCell ref="B104:D104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78:D78"/>
    <mergeCell ref="B79:D79"/>
    <mergeCell ref="B80:D80"/>
    <mergeCell ref="B81:D81"/>
    <mergeCell ref="B82:D82"/>
    <mergeCell ref="B73:D73"/>
    <mergeCell ref="B74:D74"/>
    <mergeCell ref="B75:D75"/>
    <mergeCell ref="B76:D76"/>
    <mergeCell ref="B77:D7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61:D61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</mergeCells>
  <dataValidations disablePrompts="1" count="1">
    <dataValidation type="decimal" allowBlank="1" showInputMessage="1" showErrorMessage="1" errorTitle="ALERTA" error="EN ESTA CELDA SOLO ES PERMITIDO DÍGITOS NUMÉRICOS" sqref="I11:I10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249</v>
      </c>
      <c r="B1" t="s">
        <v>250</v>
      </c>
      <c r="C1" t="s">
        <v>251</v>
      </c>
    </row>
    <row r="2" spans="1:3" x14ac:dyDescent="0.25">
      <c r="A2" t="s">
        <v>252</v>
      </c>
      <c r="B2" t="s">
        <v>253</v>
      </c>
      <c r="C2" s="22">
        <v>1000</v>
      </c>
    </row>
    <row r="3" spans="1:3" x14ac:dyDescent="0.25">
      <c r="A3" t="s">
        <v>254</v>
      </c>
      <c r="B3" t="s">
        <v>253</v>
      </c>
      <c r="C3" s="22">
        <v>500</v>
      </c>
    </row>
    <row r="4" spans="1:3" x14ac:dyDescent="0.25">
      <c r="A4" t="s">
        <v>255</v>
      </c>
      <c r="B4" t="s">
        <v>253</v>
      </c>
      <c r="C4" s="22">
        <v>500</v>
      </c>
    </row>
    <row r="5" spans="1:3" x14ac:dyDescent="0.25">
      <c r="A5" t="s">
        <v>256</v>
      </c>
      <c r="B5" t="s">
        <v>257</v>
      </c>
      <c r="C5" s="22">
        <v>320</v>
      </c>
    </row>
    <row r="6" spans="1:3" x14ac:dyDescent="0.25">
      <c r="A6" t="s">
        <v>258</v>
      </c>
      <c r="B6" t="s">
        <v>257</v>
      </c>
      <c r="C6" s="22">
        <v>160</v>
      </c>
    </row>
    <row r="7" spans="1:3" x14ac:dyDescent="0.25">
      <c r="A7" t="s">
        <v>259</v>
      </c>
      <c r="B7" t="s">
        <v>257</v>
      </c>
      <c r="C7" s="22">
        <v>10</v>
      </c>
    </row>
    <row r="8" spans="1:3" x14ac:dyDescent="0.25">
      <c r="A8" t="s">
        <v>260</v>
      </c>
      <c r="B8" t="s">
        <v>257</v>
      </c>
      <c r="C8" s="22">
        <v>10</v>
      </c>
    </row>
    <row r="9" spans="1:3" x14ac:dyDescent="0.25">
      <c r="A9" t="s">
        <v>261</v>
      </c>
      <c r="B9" t="s">
        <v>257</v>
      </c>
      <c r="C9" s="22">
        <v>10</v>
      </c>
    </row>
    <row r="10" spans="1:3" x14ac:dyDescent="0.25">
      <c r="A10" t="s">
        <v>262</v>
      </c>
      <c r="B10" t="s">
        <v>257</v>
      </c>
      <c r="C10" s="22">
        <v>15</v>
      </c>
    </row>
    <row r="11" spans="1:3" x14ac:dyDescent="0.25">
      <c r="A11" t="s">
        <v>263</v>
      </c>
      <c r="B11" t="s">
        <v>257</v>
      </c>
      <c r="C11" s="22">
        <v>1</v>
      </c>
    </row>
    <row r="12" spans="1:3" x14ac:dyDescent="0.25">
      <c r="A12" t="s">
        <v>264</v>
      </c>
      <c r="B12" t="s">
        <v>257</v>
      </c>
      <c r="C12" s="22">
        <v>2</v>
      </c>
    </row>
    <row r="13" spans="1:3" x14ac:dyDescent="0.25">
      <c r="A13" t="s">
        <v>265</v>
      </c>
      <c r="B13" t="s">
        <v>257</v>
      </c>
      <c r="C13" s="22">
        <v>2</v>
      </c>
    </row>
    <row r="14" spans="1:3" x14ac:dyDescent="0.25">
      <c r="A14" t="s">
        <v>266</v>
      </c>
      <c r="B14" t="s">
        <v>257</v>
      </c>
      <c r="C14" s="22">
        <v>2</v>
      </c>
    </row>
    <row r="15" spans="1:3" x14ac:dyDescent="0.25">
      <c r="A15" t="s">
        <v>267</v>
      </c>
      <c r="B15" t="s">
        <v>268</v>
      </c>
      <c r="C15" s="22">
        <v>15</v>
      </c>
    </row>
    <row r="16" spans="1:3" x14ac:dyDescent="0.25">
      <c r="A16" t="s">
        <v>269</v>
      </c>
      <c r="B16" t="s">
        <v>257</v>
      </c>
      <c r="C16" s="22">
        <v>10</v>
      </c>
    </row>
    <row r="17" spans="1:3" x14ac:dyDescent="0.25">
      <c r="A17" t="s">
        <v>270</v>
      </c>
      <c r="B17" t="s">
        <v>257</v>
      </c>
      <c r="C17" s="22">
        <v>500</v>
      </c>
    </row>
    <row r="18" spans="1:3" x14ac:dyDescent="0.25">
      <c r="A18" t="s">
        <v>271</v>
      </c>
      <c r="B18" t="s">
        <v>257</v>
      </c>
      <c r="C18" s="22">
        <v>10</v>
      </c>
    </row>
    <row r="19" spans="1:3" x14ac:dyDescent="0.25">
      <c r="A19" t="s">
        <v>272</v>
      </c>
      <c r="B19" t="s">
        <v>257</v>
      </c>
      <c r="C19" s="22">
        <v>2</v>
      </c>
    </row>
    <row r="20" spans="1:3" x14ac:dyDescent="0.25">
      <c r="A20" t="s">
        <v>273</v>
      </c>
      <c r="B20" t="s">
        <v>257</v>
      </c>
      <c r="C20" s="22">
        <v>2</v>
      </c>
    </row>
    <row r="21" spans="1:3" x14ac:dyDescent="0.25">
      <c r="A21" t="s">
        <v>274</v>
      </c>
      <c r="B21" t="s">
        <v>257</v>
      </c>
      <c r="C21" s="22">
        <v>5</v>
      </c>
    </row>
    <row r="22" spans="1:3" x14ac:dyDescent="0.25">
      <c r="A22" t="s">
        <v>275</v>
      </c>
      <c r="B22" t="s">
        <v>257</v>
      </c>
      <c r="C22" s="22">
        <v>5</v>
      </c>
    </row>
    <row r="23" spans="1:3" x14ac:dyDescent="0.25">
      <c r="A23" t="s">
        <v>276</v>
      </c>
      <c r="B23" t="s">
        <v>257</v>
      </c>
      <c r="C23" s="22">
        <v>5</v>
      </c>
    </row>
    <row r="24" spans="1:3" x14ac:dyDescent="0.25">
      <c r="A24" t="s">
        <v>277</v>
      </c>
      <c r="B24" t="s">
        <v>257</v>
      </c>
      <c r="C24" s="22">
        <v>40</v>
      </c>
    </row>
    <row r="25" spans="1:3" x14ac:dyDescent="0.25">
      <c r="A25" t="s">
        <v>278</v>
      </c>
      <c r="B25" t="s">
        <v>257</v>
      </c>
      <c r="C25" s="22">
        <v>5</v>
      </c>
    </row>
    <row r="26" spans="1:3" x14ac:dyDescent="0.25">
      <c r="A26" t="s">
        <v>279</v>
      </c>
      <c r="B26" t="s">
        <v>257</v>
      </c>
      <c r="C26" s="22">
        <v>10</v>
      </c>
    </row>
    <row r="27" spans="1:3" x14ac:dyDescent="0.25">
      <c r="A27" t="s">
        <v>280</v>
      </c>
      <c r="B27" t="s">
        <v>257</v>
      </c>
      <c r="C27" s="22">
        <v>20</v>
      </c>
    </row>
    <row r="28" spans="1:3" x14ac:dyDescent="0.25">
      <c r="A28" t="s">
        <v>281</v>
      </c>
      <c r="B28" t="s">
        <v>257</v>
      </c>
      <c r="C28" s="22">
        <v>10</v>
      </c>
    </row>
    <row r="29" spans="1:3" x14ac:dyDescent="0.25">
      <c r="A29" t="s">
        <v>282</v>
      </c>
      <c r="B29" t="s">
        <v>257</v>
      </c>
      <c r="C29" s="22">
        <v>5</v>
      </c>
    </row>
    <row r="30" spans="1:3" x14ac:dyDescent="0.25">
      <c r="A30" t="s">
        <v>283</v>
      </c>
      <c r="B30" t="s">
        <v>257</v>
      </c>
      <c r="C30" s="22">
        <v>30</v>
      </c>
    </row>
    <row r="31" spans="1:3" x14ac:dyDescent="0.25">
      <c r="A31" t="s">
        <v>284</v>
      </c>
      <c r="B31" t="s">
        <v>257</v>
      </c>
      <c r="C31" s="22">
        <v>500</v>
      </c>
    </row>
    <row r="32" spans="1:3" x14ac:dyDescent="0.25">
      <c r="A32" t="s">
        <v>285</v>
      </c>
      <c r="B32" t="s">
        <v>253</v>
      </c>
      <c r="C32" s="22">
        <v>700</v>
      </c>
    </row>
    <row r="33" spans="1:3" x14ac:dyDescent="0.25">
      <c r="A33" t="s">
        <v>286</v>
      </c>
      <c r="B33" t="s">
        <v>253</v>
      </c>
      <c r="C33" s="22">
        <v>1000</v>
      </c>
    </row>
    <row r="34" spans="1:3" x14ac:dyDescent="0.25">
      <c r="A34" t="s">
        <v>287</v>
      </c>
      <c r="B34" t="s">
        <v>253</v>
      </c>
      <c r="C34" s="22">
        <v>700</v>
      </c>
    </row>
    <row r="35" spans="1:3" x14ac:dyDescent="0.25">
      <c r="A35" t="s">
        <v>288</v>
      </c>
      <c r="B35" t="s">
        <v>253</v>
      </c>
      <c r="C35" s="22">
        <v>700</v>
      </c>
    </row>
    <row r="36" spans="1:3" x14ac:dyDescent="0.25">
      <c r="A36" t="s">
        <v>289</v>
      </c>
      <c r="B36" t="s">
        <v>253</v>
      </c>
      <c r="C36" s="22">
        <v>700</v>
      </c>
    </row>
    <row r="37" spans="1:3" x14ac:dyDescent="0.25">
      <c r="A37" t="s">
        <v>290</v>
      </c>
      <c r="B37" t="s">
        <v>253</v>
      </c>
      <c r="C37" s="22">
        <v>400</v>
      </c>
    </row>
    <row r="38" spans="1:3" x14ac:dyDescent="0.25">
      <c r="A38" t="s">
        <v>291</v>
      </c>
      <c r="B38" t="s">
        <v>257</v>
      </c>
      <c r="C38" s="22">
        <v>5</v>
      </c>
    </row>
    <row r="39" spans="1:3" x14ac:dyDescent="0.25">
      <c r="A39" t="s">
        <v>292</v>
      </c>
      <c r="B39" t="s">
        <v>257</v>
      </c>
      <c r="C39" s="22">
        <v>10</v>
      </c>
    </row>
    <row r="40" spans="1:3" x14ac:dyDescent="0.25">
      <c r="A40" t="s">
        <v>293</v>
      </c>
      <c r="B40" t="s">
        <v>257</v>
      </c>
      <c r="C40" s="22">
        <v>40</v>
      </c>
    </row>
    <row r="41" spans="1:3" x14ac:dyDescent="0.25">
      <c r="A41" t="s">
        <v>294</v>
      </c>
      <c r="B41" t="s">
        <v>257</v>
      </c>
      <c r="C41" s="22">
        <v>35</v>
      </c>
    </row>
    <row r="42" spans="1:3" x14ac:dyDescent="0.25">
      <c r="A42" t="s">
        <v>295</v>
      </c>
      <c r="B42" t="s">
        <v>257</v>
      </c>
      <c r="C42" s="22">
        <v>40</v>
      </c>
    </row>
    <row r="43" spans="1:3" x14ac:dyDescent="0.25">
      <c r="A43" t="s">
        <v>296</v>
      </c>
      <c r="B43" t="s">
        <v>257</v>
      </c>
      <c r="C43" s="22">
        <v>20</v>
      </c>
    </row>
    <row r="44" spans="1:3" x14ac:dyDescent="0.25">
      <c r="A44" t="s">
        <v>297</v>
      </c>
      <c r="B44" t="s">
        <v>257</v>
      </c>
      <c r="C44" s="22">
        <v>15</v>
      </c>
    </row>
    <row r="45" spans="1:3" x14ac:dyDescent="0.25">
      <c r="A45" t="s">
        <v>298</v>
      </c>
      <c r="B45" t="s">
        <v>253</v>
      </c>
      <c r="C45" s="22">
        <v>500</v>
      </c>
    </row>
    <row r="46" spans="1:3" x14ac:dyDescent="0.25">
      <c r="A46" t="s">
        <v>299</v>
      </c>
      <c r="B46" t="s">
        <v>253</v>
      </c>
      <c r="C46" s="22">
        <v>200</v>
      </c>
    </row>
    <row r="47" spans="1:3" x14ac:dyDescent="0.25">
      <c r="A47" t="s">
        <v>300</v>
      </c>
      <c r="B47" t="s">
        <v>253</v>
      </c>
      <c r="C47" s="22">
        <v>200</v>
      </c>
    </row>
    <row r="48" spans="1:3" x14ac:dyDescent="0.25">
      <c r="A48" t="s">
        <v>301</v>
      </c>
      <c r="B48" t="s">
        <v>257</v>
      </c>
      <c r="C48" s="22">
        <v>500</v>
      </c>
    </row>
    <row r="49" spans="1:3" x14ac:dyDescent="0.25">
      <c r="A49" t="s">
        <v>302</v>
      </c>
      <c r="B49" t="s">
        <v>303</v>
      </c>
      <c r="C49" s="22">
        <v>76</v>
      </c>
    </row>
    <row r="50" spans="1:3" x14ac:dyDescent="0.25">
      <c r="A50" t="s">
        <v>304</v>
      </c>
      <c r="B50" t="s">
        <v>257</v>
      </c>
      <c r="C50" s="22">
        <v>500</v>
      </c>
    </row>
    <row r="51" spans="1:3" x14ac:dyDescent="0.25">
      <c r="A51" t="s">
        <v>305</v>
      </c>
      <c r="B51" t="s">
        <v>306</v>
      </c>
      <c r="C51" s="22">
        <v>20</v>
      </c>
    </row>
    <row r="52" spans="1:3" x14ac:dyDescent="0.25">
      <c r="A52" t="s">
        <v>307</v>
      </c>
      <c r="B52" t="s">
        <v>257</v>
      </c>
      <c r="C52" s="22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308</v>
      </c>
      <c r="B1" s="10" t="s">
        <v>309</v>
      </c>
      <c r="C1" s="9" t="s">
        <v>310</v>
      </c>
      <c r="D1" s="9" t="s">
        <v>311</v>
      </c>
    </row>
    <row r="2" spans="1:4" ht="45" x14ac:dyDescent="0.25">
      <c r="A2" s="11">
        <v>1</v>
      </c>
      <c r="B2" s="11">
        <v>50</v>
      </c>
      <c r="C2" s="12" t="s">
        <v>312</v>
      </c>
      <c r="D2" s="21" t="s">
        <v>313</v>
      </c>
    </row>
    <row r="3" spans="1:4" ht="45" x14ac:dyDescent="0.25">
      <c r="A3" s="11">
        <v>2</v>
      </c>
      <c r="B3" s="13">
        <v>1000</v>
      </c>
      <c r="C3" s="12" t="s">
        <v>312</v>
      </c>
      <c r="D3" s="20" t="s">
        <v>314</v>
      </c>
    </row>
    <row r="4" spans="1:4" ht="45" x14ac:dyDescent="0.25">
      <c r="A4" s="11">
        <v>3</v>
      </c>
      <c r="B4" s="14">
        <v>500</v>
      </c>
      <c r="C4" s="12" t="s">
        <v>312</v>
      </c>
      <c r="D4" s="20" t="s">
        <v>315</v>
      </c>
    </row>
    <row r="5" spans="1:4" x14ac:dyDescent="0.25">
      <c r="A5" s="15">
        <v>4</v>
      </c>
      <c r="B5" s="15">
        <v>50</v>
      </c>
      <c r="C5" s="16" t="s">
        <v>312</v>
      </c>
      <c r="D5" s="17" t="s">
        <v>316</v>
      </c>
    </row>
    <row r="6" spans="1:4" x14ac:dyDescent="0.25">
      <c r="A6" s="15">
        <v>5</v>
      </c>
      <c r="B6" s="15">
        <v>50</v>
      </c>
      <c r="C6" s="16" t="s">
        <v>312</v>
      </c>
      <c r="D6" s="17" t="s">
        <v>317</v>
      </c>
    </row>
    <row r="7" spans="1:4" x14ac:dyDescent="0.25">
      <c r="A7" s="15">
        <v>6</v>
      </c>
      <c r="B7" s="15">
        <v>50</v>
      </c>
      <c r="C7" s="16" t="s">
        <v>312</v>
      </c>
      <c r="D7" s="17" t="s">
        <v>318</v>
      </c>
    </row>
    <row r="8" spans="1:4" x14ac:dyDescent="0.25">
      <c r="A8" s="15">
        <v>7</v>
      </c>
      <c r="B8" s="15">
        <v>50</v>
      </c>
      <c r="C8" s="16" t="s">
        <v>312</v>
      </c>
      <c r="D8" s="17" t="s">
        <v>319</v>
      </c>
    </row>
    <row r="9" spans="1:4" x14ac:dyDescent="0.25">
      <c r="A9" s="15">
        <v>8</v>
      </c>
      <c r="B9" s="15">
        <v>50</v>
      </c>
      <c r="C9" s="16" t="s">
        <v>312</v>
      </c>
      <c r="D9" s="17" t="s">
        <v>320</v>
      </c>
    </row>
    <row r="10" spans="1:4" x14ac:dyDescent="0.25">
      <c r="A10" s="15">
        <v>9</v>
      </c>
      <c r="B10" s="18">
        <v>2000</v>
      </c>
      <c r="C10" s="16" t="s">
        <v>312</v>
      </c>
      <c r="D10" s="17" t="s">
        <v>321</v>
      </c>
    </row>
    <row r="11" spans="1:4" x14ac:dyDescent="0.25">
      <c r="A11" s="15">
        <v>10</v>
      </c>
      <c r="B11" s="19">
        <v>400</v>
      </c>
      <c r="C11" s="16" t="s">
        <v>312</v>
      </c>
      <c r="D11" s="17" t="s">
        <v>322</v>
      </c>
    </row>
    <row r="12" spans="1:4" ht="75" x14ac:dyDescent="0.25">
      <c r="A12" s="11">
        <v>11</v>
      </c>
      <c r="B12" s="11">
        <v>50</v>
      </c>
      <c r="C12" s="12" t="s">
        <v>323</v>
      </c>
      <c r="D12" s="20" t="s">
        <v>324</v>
      </c>
    </row>
    <row r="13" spans="1:4" ht="30" x14ac:dyDescent="0.25">
      <c r="A13" s="15">
        <v>12</v>
      </c>
      <c r="B13" s="15">
        <v>20</v>
      </c>
      <c r="C13" s="16" t="s">
        <v>323</v>
      </c>
      <c r="D13" s="17" t="s">
        <v>325</v>
      </c>
    </row>
    <row r="14" spans="1:4" x14ac:dyDescent="0.25">
      <c r="A14" s="15">
        <v>13</v>
      </c>
      <c r="B14" s="15">
        <v>20</v>
      </c>
      <c r="C14" s="16" t="s">
        <v>323</v>
      </c>
      <c r="D14" s="17" t="s">
        <v>326</v>
      </c>
    </row>
    <row r="15" spans="1:4" x14ac:dyDescent="0.25">
      <c r="A15" s="15">
        <v>14</v>
      </c>
      <c r="B15" s="15">
        <v>20</v>
      </c>
      <c r="C15" s="16" t="s">
        <v>323</v>
      </c>
      <c r="D15" s="17" t="s">
        <v>327</v>
      </c>
    </row>
    <row r="16" spans="1:4" x14ac:dyDescent="0.25">
      <c r="A16" s="15">
        <v>15</v>
      </c>
      <c r="B16" s="15">
        <v>20</v>
      </c>
      <c r="C16" s="16" t="s">
        <v>323</v>
      </c>
      <c r="D16" s="17" t="s">
        <v>328</v>
      </c>
    </row>
    <row r="17" spans="1:4" ht="60" x14ac:dyDescent="0.25">
      <c r="A17" s="11">
        <v>16</v>
      </c>
      <c r="B17" s="14">
        <v>150</v>
      </c>
      <c r="C17" s="12" t="s">
        <v>312</v>
      </c>
      <c r="D17" s="20" t="s">
        <v>329</v>
      </c>
    </row>
    <row r="18" spans="1:4" ht="60" x14ac:dyDescent="0.25">
      <c r="A18" s="11">
        <v>17</v>
      </c>
      <c r="B18" s="11">
        <v>50</v>
      </c>
      <c r="C18" s="12" t="s">
        <v>312</v>
      </c>
      <c r="D18" s="20" t="s">
        <v>330</v>
      </c>
    </row>
    <row r="19" spans="1:4" ht="89.25" customHeight="1" x14ac:dyDescent="0.25">
      <c r="A19" s="15">
        <v>18</v>
      </c>
      <c r="B19" s="15">
        <v>50</v>
      </c>
      <c r="C19" s="16" t="s">
        <v>312</v>
      </c>
      <c r="D19" s="20" t="s">
        <v>331</v>
      </c>
    </row>
    <row r="20" spans="1:4" ht="60" x14ac:dyDescent="0.25">
      <c r="A20" s="11">
        <v>19</v>
      </c>
      <c r="B20" s="11">
        <v>5</v>
      </c>
      <c r="C20" s="12" t="s">
        <v>312</v>
      </c>
      <c r="D20" s="20" t="s">
        <v>332</v>
      </c>
    </row>
    <row r="21" spans="1:4" ht="60" x14ac:dyDescent="0.25">
      <c r="A21" s="15">
        <v>20</v>
      </c>
      <c r="B21" s="11">
        <v>50</v>
      </c>
      <c r="C21" s="12" t="s">
        <v>312</v>
      </c>
      <c r="D21" s="20" t="s">
        <v>333</v>
      </c>
    </row>
    <row r="22" spans="1:4" x14ac:dyDescent="0.25">
      <c r="A22" s="11">
        <v>21</v>
      </c>
      <c r="B22" s="15">
        <v>50</v>
      </c>
      <c r="C22" s="16" t="s">
        <v>312</v>
      </c>
      <c r="D22" s="17" t="s">
        <v>334</v>
      </c>
    </row>
    <row r="23" spans="1:4" x14ac:dyDescent="0.25">
      <c r="A23" s="15">
        <v>22</v>
      </c>
      <c r="B23" s="15">
        <v>50</v>
      </c>
      <c r="C23" s="16" t="s">
        <v>312</v>
      </c>
      <c r="D23" s="17" t="s">
        <v>335</v>
      </c>
    </row>
    <row r="24" spans="1:4" x14ac:dyDescent="0.25">
      <c r="A24" s="11">
        <v>23</v>
      </c>
      <c r="B24" s="15">
        <v>50</v>
      </c>
      <c r="C24" s="16" t="s">
        <v>312</v>
      </c>
      <c r="D24" s="17" t="s">
        <v>336</v>
      </c>
    </row>
    <row r="25" spans="1:4" x14ac:dyDescent="0.25">
      <c r="A25" s="15">
        <v>24</v>
      </c>
      <c r="B25" s="15">
        <v>50</v>
      </c>
      <c r="C25" s="16" t="s">
        <v>312</v>
      </c>
      <c r="D25" s="17" t="s">
        <v>337</v>
      </c>
    </row>
    <row r="26" spans="1:4" x14ac:dyDescent="0.25">
      <c r="A26" s="11">
        <v>25</v>
      </c>
      <c r="B26" s="15">
        <v>10</v>
      </c>
      <c r="C26" s="16" t="s">
        <v>338</v>
      </c>
      <c r="D26" s="17" t="s">
        <v>339</v>
      </c>
    </row>
    <row r="27" spans="1:4" ht="60" x14ac:dyDescent="0.25">
      <c r="A27" s="15">
        <v>26</v>
      </c>
      <c r="B27" s="11">
        <v>500</v>
      </c>
      <c r="C27" s="12" t="s">
        <v>312</v>
      </c>
      <c r="D27" s="20" t="s">
        <v>340</v>
      </c>
    </row>
    <row r="28" spans="1:4" x14ac:dyDescent="0.25">
      <c r="A28" s="11">
        <v>27</v>
      </c>
      <c r="B28" s="15">
        <v>50</v>
      </c>
      <c r="C28" s="16" t="s">
        <v>312</v>
      </c>
      <c r="D28" s="17" t="s">
        <v>341</v>
      </c>
    </row>
    <row r="29" spans="1:4" x14ac:dyDescent="0.25">
      <c r="A29" s="15">
        <v>28</v>
      </c>
      <c r="B29" s="15">
        <v>50</v>
      </c>
      <c r="C29" s="16" t="s">
        <v>312</v>
      </c>
      <c r="D29" s="17" t="s">
        <v>342</v>
      </c>
    </row>
    <row r="30" spans="1:4" x14ac:dyDescent="0.25">
      <c r="A30" s="11">
        <v>29</v>
      </c>
      <c r="B30" s="15">
        <v>50</v>
      </c>
      <c r="C30" s="16" t="s">
        <v>312</v>
      </c>
      <c r="D30" s="17" t="s">
        <v>343</v>
      </c>
    </row>
    <row r="31" spans="1:4" x14ac:dyDescent="0.25">
      <c r="A31" s="15">
        <v>30</v>
      </c>
      <c r="B31" s="15">
        <v>50</v>
      </c>
      <c r="C31" s="16" t="s">
        <v>312</v>
      </c>
      <c r="D31" s="17" t="s">
        <v>344</v>
      </c>
    </row>
    <row r="32" spans="1:4" ht="45" x14ac:dyDescent="0.25">
      <c r="A32" s="11">
        <v>31</v>
      </c>
      <c r="B32" s="11">
        <v>500</v>
      </c>
      <c r="C32" s="12" t="s">
        <v>312</v>
      </c>
      <c r="D32" s="20" t="s">
        <v>345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D78A6-212A-483E-BABD-0B61CB7BC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Hoja1 (2)</vt:lpstr>
      <vt:lpstr>Landscape</vt:lpstr>
      <vt:lpstr>Hoja2</vt:lpstr>
      <vt:lpstr>Hoja1</vt:lpstr>
      <vt:lpstr>'Hoja1 (2)'!_Int_9lKxWW7I</vt:lpstr>
      <vt:lpstr>'Hoja1 (2)'!Títulos_a_imprimir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2024-04-19T20:05:23Z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