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094 ADQ. CAJAS DE TIROS CAL. 9MM Y CHALECOS ANTIBALAS DIRECCIÓN POLICÍA DE PROTECCIÓN JUDICIAL\Editable\Anexo\"/>
    </mc:Choice>
  </mc:AlternateContent>
  <xr:revisionPtr revIDLastSave="23" documentId="13_ncr:1_{AA2F27DF-096C-48BE-9084-F9931041ED2E}" xr6:coauthVersionLast="47" xr6:coauthVersionMax="47" xr10:uidLastSave="{AE4DD1DA-DA6A-4E3D-BD4D-94A13E687499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K13" i="5" s="1"/>
  <c r="L13" i="5" l="1"/>
  <c r="N13" i="5" s="1"/>
  <c r="J12" i="5"/>
  <c r="K12" i="5" s="1"/>
  <c r="L15" i="5" s="1"/>
  <c r="M12" i="5"/>
  <c r="L14" i="5" s="1"/>
  <c r="L12" i="5" l="1"/>
  <c r="N12" i="5" s="1"/>
  <c r="L17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<sst xmlns="http://schemas.openxmlformats.org/spreadsheetml/2006/main" count="30" uniqueCount="29">
  <si>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</si>
  <si>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</si>
  <si>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</si>
  <si>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CAJAS DE TIROS CAL. 9MM Y CHALECOS ANTIBALAS</t>
  </si>
  <si>
    <t>No. Expediente:</t>
  </si>
  <si>
    <t>CM-2024-094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</si>
  <si>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</si>
  <si>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</si>
  <si>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</si>
  <si>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</si>
  <si>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</si>
  <si>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</si>
  <si>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</si>
  <si>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</si>
  <si>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</si>
  <si>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</si>
  <si>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</si>
  <si>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</si>
  <si>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</si>
  <si>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</si>
  <si>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CAJAS DE TIROS CAL. 9MM
Tipo de vaina:</t>
    </r>
    <r>
      <rPr>
        <sz val="14"/>
        <color rgb="FF000000"/>
        <rFont val="Times New Roman"/>
      </rPr>
      <t xml:space="preserve"> Percusión central
</t>
    </r>
    <r>
      <rPr>
        <b/>
        <sz val="14"/>
        <color rgb="FF000000"/>
        <rFont val="Times New Roman"/>
      </rPr>
      <t>Calibre:</t>
    </r>
    <r>
      <rPr>
        <sz val="14"/>
        <color rgb="FF000000"/>
        <rFont val="Times New Roman"/>
      </rPr>
      <t xml:space="preserve"> 9 mm (0,354 plg)
</t>
    </r>
    <r>
      <rPr>
        <b/>
        <sz val="14"/>
        <color rgb="FF000000"/>
        <rFont val="Times New Roman"/>
      </rPr>
      <t>Diámetro de vaina:</t>
    </r>
    <r>
      <rPr>
        <sz val="14"/>
        <color rgb="FF000000"/>
        <rFont val="Times New Roman"/>
      </rPr>
      <t xml:space="preserve"> 9,06 mm (0,357 plg)
</t>
    </r>
    <r>
      <rPr>
        <b/>
        <sz val="14"/>
        <color rgb="FF000000"/>
        <rFont val="Times New Roman"/>
      </rPr>
      <t>Diámetro de base:</t>
    </r>
    <r>
      <rPr>
        <sz val="14"/>
        <color rgb="FF000000"/>
        <rFont val="Times New Roman"/>
      </rPr>
      <t xml:space="preserve"> 10 mm (0,394 plg)
</t>
    </r>
    <r>
      <rPr>
        <b/>
        <sz val="14"/>
        <color rgb="FF000000"/>
        <rFont val="Times New Roman"/>
      </rPr>
      <t>Longitud de vaina:</t>
    </r>
    <r>
      <rPr>
        <sz val="14"/>
        <color rgb="FF000000"/>
        <rFont val="Times New Roman"/>
      </rPr>
      <t xml:space="preserve"> 19 mm (0,748 plg)
</t>
    </r>
    <r>
      <rPr>
        <b/>
        <sz val="14"/>
        <color rgb="FF000000"/>
        <rFont val="Times New Roman"/>
      </rPr>
      <t>Longitud total:</t>
    </r>
    <r>
      <rPr>
        <sz val="14"/>
        <color rgb="FF000000"/>
        <rFont val="Times New Roman"/>
      </rPr>
      <t xml:space="preserve"> 20,3 mm (1,154 pulg)
</t>
    </r>
    <r>
      <rPr>
        <b/>
        <sz val="14"/>
        <color rgb="FF000000"/>
        <rFont val="Times New Roman"/>
      </rPr>
      <t xml:space="preserve">Presión máxima: </t>
    </r>
    <r>
      <rPr>
        <sz val="14"/>
        <color rgb="FF000000"/>
        <rFont val="Times New Roman"/>
      </rPr>
      <t>235 MPa</t>
    </r>
  </si>
  <si>
    <t>UND</t>
  </si>
  <si>
    <r>
      <rPr>
        <b/>
        <sz val="14"/>
        <color rgb="FF000000"/>
        <rFont val="Times New Roman"/>
      </rPr>
      <t>CHALECOS ANTIBALAS NIVEL III
Nivel de protección:</t>
    </r>
    <r>
      <rPr>
        <sz val="14"/>
        <color rgb="FF000000"/>
        <rFont val="Times New Roman"/>
      </rPr>
      <t xml:space="preserve"> III
</t>
    </r>
    <r>
      <rPr>
        <b/>
        <sz val="14"/>
        <color rgb="FF000000"/>
        <rFont val="Times New Roman"/>
      </rPr>
      <t>Material chaleco antibalas:</t>
    </r>
    <r>
      <rPr>
        <sz val="14"/>
        <color rgb="FF000000"/>
        <rFont val="Times New Roman"/>
      </rPr>
      <t xml:space="preserve"> 6ooD poliéster, impermeable
</t>
    </r>
    <r>
      <rPr>
        <b/>
        <sz val="14"/>
        <color rgb="FF000000"/>
        <rFont val="Times New Roman"/>
      </rPr>
      <t>Color estándar chaleco:</t>
    </r>
    <r>
      <rPr>
        <sz val="14"/>
        <color rgb="FF000000"/>
        <rFont val="Times New Roman"/>
      </rPr>
      <t xml:space="preserve"> Negro (disponible también en azul oscuro a pedido)
</t>
    </r>
    <r>
      <rPr>
        <b/>
        <sz val="14"/>
        <color rgb="FF000000"/>
        <rFont val="Times New Roman"/>
      </rPr>
      <t>Revestimiento del panel balístico:</t>
    </r>
    <r>
      <rPr>
        <sz val="14"/>
        <color rgb="FF000000"/>
        <rFont val="Times New Roman"/>
      </rPr>
      <t xml:space="preserve"> 190T poliéster
</t>
    </r>
    <r>
      <rPr>
        <b/>
        <sz val="14"/>
        <color rgb="FF000000"/>
        <rFont val="Times New Roman"/>
      </rPr>
      <t>Material panel balístico:</t>
    </r>
    <r>
      <rPr>
        <sz val="14"/>
        <color rgb="FF000000"/>
        <rFont val="Times New Roman"/>
      </rPr>
      <t xml:space="preserve"> Twaron 2000, 28 capas, impermeables, gama de temperatura: de -20 C a + 55 C
</t>
    </r>
    <r>
      <rPr>
        <b/>
        <sz val="14"/>
        <color rgb="FF000000"/>
        <rFont val="Times New Roman"/>
      </rPr>
      <t>Peso específico panel balístico:</t>
    </r>
    <r>
      <rPr>
        <sz val="14"/>
        <color rgb="FF000000"/>
        <rFont val="Times New Roman"/>
      </rPr>
      <t xml:space="preserve"> 5.88 kg/mq
</t>
    </r>
    <r>
      <rPr>
        <b/>
        <sz val="14"/>
        <color rgb="FF000000"/>
        <rFont val="Times New Roman"/>
      </rPr>
      <t xml:space="preserve">Peso del solo panel balístico: </t>
    </r>
    <r>
      <rPr>
        <sz val="14"/>
        <color rgb="FF000000"/>
        <rFont val="Times New Roman"/>
      </rPr>
      <t xml:space="preserve">1.9 kg
</t>
    </r>
    <r>
      <rPr>
        <b/>
        <sz val="14"/>
        <color rgb="FF000000"/>
        <rFont val="Times New Roman"/>
      </rPr>
      <t>Peso total chaleco antibalas:</t>
    </r>
    <r>
      <rPr>
        <sz val="14"/>
        <color rgb="FF000000"/>
        <rFont val="Times New Roman"/>
      </rPr>
      <t xml:space="preserve"> 2,8 kg + chaleco
</t>
    </r>
    <r>
      <rPr>
        <b/>
        <sz val="14"/>
        <color rgb="FF000000"/>
        <rFont val="Times New Roman"/>
      </rPr>
      <t>Superficie de protección:</t>
    </r>
    <r>
      <rPr>
        <sz val="14"/>
        <color rgb="FF000000"/>
        <rFont val="Times New Roman"/>
      </rPr>
      <t xml:space="preserve"> 0.33 mq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</si>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</sst>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Times New Roman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vertical="center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>
      <alignment vertical="center" wrapText="1"/>
    </xf>
    <xf numFmtId="165" fontId="6" fillId="4" borderId="28" xfId="0" applyNumberFormat="1" applyFont="1" applyFill="1" applyBorder="1" applyAlignment="1">
      <alignment vertical="center"/>
    </xf>
    <xf numFmtId="165" fontId="6" fillId="4" borderId="29" xfId="0" applyNumberFormat="1" applyFont="1" applyFill="1" applyBorder="1" applyAlignment="1">
      <alignment vertical="center"/>
    </xf>
    <xf numFmtId="165" fontId="6" fillId="4" borderId="34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4" borderId="34" xfId="0" applyFont="1" applyFill="1" applyBorder="1" applyAlignment="1">
      <alignment horizontal="center" vertical="center"/>
    </xf>
    <xf numFmtId="3" fontId="12" fillId="4" borderId="34" xfId="0" applyNumberFormat="1" applyFont="1" applyFill="1" applyBorder="1" applyAlignment="1">
      <alignment horizontal="center" vertical="center" wrapText="1"/>
    </xf>
    <xf numFmtId="165" fontId="6" fillId="2" borderId="34" xfId="0" applyNumberFormat="1" applyFont="1" applyFill="1" applyBorder="1" applyAlignment="1" applyProtection="1">
      <alignment horizontal="center" vertical="center"/>
      <protection locked="0"/>
    </xf>
    <xf numFmtId="9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165" fontId="11" fillId="4" borderId="24" xfId="0" applyNumberFormat="1" applyFont="1" applyFill="1" applyBorder="1" applyAlignment="1">
      <alignment horizontal="center" vertical="center"/>
    </xf>
    <xf numFmtId="165" fontId="11" fillId="4" borderId="25" xfId="0" applyNumberFormat="1" applyFont="1" applyFill="1" applyBorder="1" applyAlignment="1">
      <alignment horizontal="center" vertical="center"/>
    </xf>
    <xf numFmtId="165" fontId="11" fillId="4" borderId="27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2" zoomScale="71" zoomScaleNormal="71" zoomScaleSheetLayoutView="100" workbookViewId="0">
      <selection activeCell="E13" sqref="E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4.28515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9.5703125" hidden="1" customWidth="1"/>
    <col min="12" max="12" width="25.7109375" customWidth="1"/>
    <col min="13" max="13" width="7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82" t="s">
        <v>5</v>
      </c>
      <c r="M6" s="82"/>
      <c r="N6" s="83"/>
    </row>
    <row r="7" spans="1:14" ht="45" customHeight="1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84"/>
      <c r="M7" s="84"/>
      <c r="N7" s="85"/>
    </row>
    <row r="8" spans="1:14" ht="45" customHeight="1">
      <c r="A8" s="77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86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76" t="s">
        <v>11</v>
      </c>
      <c r="C10" s="76"/>
      <c r="D10" s="7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30.25" customHeight="1">
      <c r="A12" s="26">
        <v>1</v>
      </c>
      <c r="B12" s="87" t="s">
        <v>20</v>
      </c>
      <c r="C12" s="78"/>
      <c r="D12" s="79"/>
      <c r="E12" s="27"/>
      <c r="F12" s="28" t="s">
        <v>21</v>
      </c>
      <c r="G12" s="29">
        <v>48</v>
      </c>
      <c r="H12" s="30"/>
      <c r="I12" s="31">
        <v>0.18</v>
      </c>
      <c r="J12" s="24">
        <f>H12*I12</f>
        <v>0</v>
      </c>
      <c r="K12" s="22">
        <f>G12*J12</f>
        <v>0</v>
      </c>
      <c r="L12" s="24">
        <f>H12+J12</f>
        <v>0</v>
      </c>
      <c r="M12" s="22">
        <f>G12*H12</f>
        <v>0</v>
      </c>
      <c r="N12" s="25">
        <f>G12*L12</f>
        <v>0</v>
      </c>
    </row>
    <row r="13" spans="1:14" ht="230.25" customHeight="1">
      <c r="A13" s="18">
        <v>2</v>
      </c>
      <c r="B13" s="88" t="s">
        <v>22</v>
      </c>
      <c r="C13" s="72"/>
      <c r="D13" s="72"/>
      <c r="E13" s="20"/>
      <c r="F13" s="13" t="s">
        <v>21</v>
      </c>
      <c r="G13" s="14">
        <v>18</v>
      </c>
      <c r="H13" s="15"/>
      <c r="I13" s="16">
        <v>0.18</v>
      </c>
      <c r="J13" s="23">
        <f t="shared" ref="J13" si="0">H13*I13</f>
        <v>0</v>
      </c>
      <c r="K13" s="23">
        <f t="shared" ref="K13" si="1">G13*J13</f>
        <v>0</v>
      </c>
      <c r="L13" s="23">
        <f t="shared" ref="L13" si="2">H13+J13</f>
        <v>0</v>
      </c>
      <c r="M13" s="23">
        <f t="shared" ref="M13" si="3">G13*H13</f>
        <v>0</v>
      </c>
      <c r="N13" s="19">
        <f t="shared" ref="N13" si="4">G13*L13</f>
        <v>0</v>
      </c>
    </row>
    <row r="14" spans="1:14" ht="27.75" customHeight="1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17"/>
      <c r="L14" s="64">
        <f>SUM(M12:M13)</f>
        <v>0</v>
      </c>
      <c r="M14" s="64"/>
      <c r="N14" s="65"/>
    </row>
    <row r="15" spans="1:14" ht="27.75" customHeight="1">
      <c r="A15" s="68" t="s">
        <v>24</v>
      </c>
      <c r="B15" s="69"/>
      <c r="C15" s="69"/>
      <c r="D15" s="69"/>
      <c r="E15" s="69"/>
      <c r="F15" s="69"/>
      <c r="G15" s="69"/>
      <c r="H15" s="69"/>
      <c r="I15" s="69"/>
      <c r="J15" s="69"/>
      <c r="K15" s="12"/>
      <c r="L15" s="62">
        <f>SUM(K12:K13)</f>
        <v>0</v>
      </c>
      <c r="M15" s="62"/>
      <c r="N15" s="63"/>
    </row>
    <row r="16" spans="1:14" ht="6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>
      <c r="A17" s="54" t="s">
        <v>25</v>
      </c>
      <c r="B17" s="55"/>
      <c r="C17" s="55"/>
      <c r="D17" s="55"/>
      <c r="E17" s="51"/>
      <c r="F17" s="52"/>
      <c r="G17" s="52"/>
      <c r="H17" s="53"/>
      <c r="I17" s="80" t="s">
        <v>26</v>
      </c>
      <c r="J17" s="81"/>
      <c r="K17" s="21"/>
      <c r="L17" s="73">
        <f>L14+L15</f>
        <v>0</v>
      </c>
      <c r="M17" s="74"/>
      <c r="N17" s="75"/>
    </row>
    <row r="18" spans="1:14" ht="6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 thickBo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>
      <c r="A20" s="56" t="s">
        <v>27</v>
      </c>
      <c r="B20" s="57"/>
      <c r="C20" s="57"/>
      <c r="D20" s="57"/>
      <c r="E20" s="57"/>
      <c r="F20" s="57"/>
      <c r="G20" s="57"/>
      <c r="H20" s="57"/>
      <c r="I20" s="44" t="s">
        <v>28</v>
      </c>
      <c r="J20" s="44"/>
      <c r="K20" s="44"/>
      <c r="L20" s="44"/>
      <c r="M20" s="44"/>
      <c r="N20" s="45"/>
    </row>
    <row r="21" spans="1:14" ht="15" customHeight="1">
      <c r="A21" s="58"/>
      <c r="B21" s="59"/>
      <c r="C21" s="59"/>
      <c r="D21" s="59"/>
      <c r="E21" s="59"/>
      <c r="F21" s="59"/>
      <c r="G21" s="59"/>
      <c r="H21" s="59"/>
      <c r="I21" s="46"/>
      <c r="J21" s="46"/>
      <c r="K21" s="46"/>
      <c r="L21" s="46"/>
      <c r="M21" s="46"/>
      <c r="N21" s="47"/>
    </row>
    <row r="22" spans="1:14" ht="15" customHeight="1">
      <c r="A22" s="58"/>
      <c r="B22" s="59"/>
      <c r="C22" s="59"/>
      <c r="D22" s="59"/>
      <c r="E22" s="59"/>
      <c r="F22" s="59"/>
      <c r="G22" s="59"/>
      <c r="H22" s="59"/>
      <c r="I22" s="46"/>
      <c r="J22" s="46"/>
      <c r="K22" s="46"/>
      <c r="L22" s="46"/>
      <c r="M22" s="46"/>
      <c r="N22" s="47"/>
    </row>
    <row r="23" spans="1:14" ht="15" customHeight="1">
      <c r="A23" s="58"/>
      <c r="B23" s="59"/>
      <c r="C23" s="59"/>
      <c r="D23" s="59"/>
      <c r="E23" s="59"/>
      <c r="F23" s="59"/>
      <c r="G23" s="59"/>
      <c r="H23" s="59"/>
      <c r="I23" s="46"/>
      <c r="J23" s="46"/>
      <c r="K23" s="46"/>
      <c r="L23" s="46"/>
      <c r="M23" s="46"/>
      <c r="N23" s="47"/>
    </row>
    <row r="24" spans="1:14" ht="15" customHeight="1" thickBot="1">
      <c r="A24" s="60"/>
      <c r="B24" s="61"/>
      <c r="C24" s="61"/>
      <c r="D24" s="61"/>
      <c r="E24" s="61"/>
      <c r="F24" s="61"/>
      <c r="G24" s="61"/>
      <c r="H24" s="61"/>
      <c r="I24" s="48"/>
      <c r="J24" s="48"/>
      <c r="K24" s="48"/>
      <c r="L24" s="48"/>
      <c r="M24" s="48"/>
      <c r="N24" s="49"/>
    </row>
  </sheetData>
  <mergeCells count="31">
    <mergeCell ref="B10:D10"/>
    <mergeCell ref="A8:B8"/>
    <mergeCell ref="B12:D12"/>
    <mergeCell ref="I17:J17"/>
    <mergeCell ref="L6:N6"/>
    <mergeCell ref="L7:N7"/>
    <mergeCell ref="L8:N8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L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 H12 I12 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919B6485-71E4-4064-9CCB-E1DAA4935F99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2024-06-14T15:35:24Z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