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45 CONTRATACIÓN SERVICIO DE TRANSPORTE PARA EL PERSONAL DEL CENTRO DE GESTIÓN DOCUMENTAL\Editables\Anexos\"/>
    </mc:Choice>
  </mc:AlternateContent>
  <xr:revisionPtr revIDLastSave="21" documentId="13_ncr:1_{B4844766-18C3-4027-B30A-50A994D7E56C}" xr6:coauthVersionLast="47" xr6:coauthVersionMax="47" xr10:uidLastSave="{F9EB05EE-F12D-4EC6-B3A0-DDB7309E6D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M13" i="5"/>
  <c r="M12" i="5"/>
  <c r="K13" i="5"/>
  <c r="K12" i="5"/>
  <c r="L15" i="5" s="1"/>
  <c r="L16" i="5" s="1"/>
  <c r="J13" i="5"/>
  <c r="J12" i="5"/>
  <c r="L13" i="5"/>
  <c r="N13" i="5" s="1"/>
  <c r="L12" i="5" l="1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<sst xmlns="http://schemas.openxmlformats.org/spreadsheetml/2006/main" count="30" uniqueCount="29">
  <si>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</si>
  <si>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</si>
  <si>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</si>
  <si>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TRANSPORTE PARA EL PERSONAL DEL CENTRO DE GESTIÓN DOCUMENTAL</t>
  </si>
  <si>
    <t>No. Expediente:</t>
  </si>
  <si>
    <t>CM-2024-145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</si>
  <si>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</si>
  <si>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</si>
  <si>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</si>
  <si>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</si>
  <si>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</si>
  <si>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</si>
  <si>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</si>
  <si>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</si>
  <si>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</si>
  <si>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</si>
  <si>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</si>
  <si>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</si>
  <si>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</si>
  <si>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</si>
  <si>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Servicio de alquiler de un (1) autobús de </t>
    </r>
    <r>
      <rPr>
        <b/>
        <u/>
        <sz val="13"/>
        <color rgb="FF000000"/>
        <rFont val="Times New Roman"/>
      </rPr>
      <t xml:space="preserve">54 pasajeros </t>
    </r>
    <r>
      <rPr>
        <b/>
        <sz val="13"/>
        <color rgb="FF000000"/>
        <rFont val="Times New Roman"/>
      </rPr>
      <t xml:space="preserve">(ida y vuelta), para trasladar el personal del Centro de Gestión Documental
• Cantidad: </t>
    </r>
    <r>
      <rPr>
        <sz val="13"/>
        <color rgb="FF000000"/>
        <rFont val="Times New Roman"/>
      </rPr>
      <t xml:space="preserve">85 días (viajes ida y vuelta) en días laborables de manera continua
</t>
    </r>
    <r>
      <rPr>
        <b/>
        <sz val="13"/>
        <color rgb="FF000000"/>
        <rFont val="Times New Roman"/>
      </rPr>
      <t xml:space="preserve">• Origen: </t>
    </r>
    <r>
      <rPr>
        <sz val="13"/>
        <color rgb="FF000000"/>
        <rFont val="Times New Roman"/>
      </rPr>
      <t xml:space="preserve">Edificio principal de la Suprema Corte de Justicia, en el Centro de los Héroes, partiendo a las 7:00am.
• </t>
    </r>
    <r>
      <rPr>
        <b/>
        <sz val="13"/>
        <color rgb="FF000000"/>
        <rFont val="Times New Roman"/>
      </rPr>
      <t>Destino:</t>
    </r>
    <r>
      <rPr>
        <sz val="13"/>
        <color rgb="FF000000"/>
        <rFont val="Times New Roman"/>
      </rPr>
      <t xml:space="preserve"> Nave para Archivos, ubicada en el Parque Industrial Duarte, en el km 22 de la Autopista Duarte
</t>
    </r>
    <r>
      <rPr>
        <b/>
        <sz val="13"/>
        <color rgb="FF000000"/>
        <rFont val="Times New Roman"/>
      </rPr>
      <t xml:space="preserve">• Regreso: </t>
    </r>
    <r>
      <rPr>
        <sz val="13"/>
        <color rgb="FF000000"/>
        <rFont val="Times New Roman"/>
      </rPr>
      <t xml:space="preserve">Desde la nave hacia edificio principal de la Suprema Corte de Justicia, en el Centro de los Héroes, a partir de las 5:00 pm.
</t>
    </r>
    <r>
      <rPr>
        <b/>
        <sz val="13"/>
        <color rgb="FF000000"/>
        <rFont val="Times New Roman"/>
      </rPr>
      <t>• Transporte confortable con aire acondicionado</t>
    </r>
  </si>
  <si>
    <t>SERVICIO</t>
  </si>
  <si>
    <r>
      <rPr>
        <b/>
        <sz val="13"/>
        <color rgb="FF000000"/>
        <rFont val="Times New Roman"/>
      </rPr>
      <t xml:space="preserve">Servicio de alquiler de un (1) autobús de </t>
    </r>
    <r>
      <rPr>
        <b/>
        <u/>
        <sz val="13"/>
        <color rgb="FF000000"/>
        <rFont val="Times New Roman"/>
      </rPr>
      <t>30 pasajeros</t>
    </r>
    <r>
      <rPr>
        <b/>
        <sz val="13"/>
        <color rgb="FF000000"/>
        <rFont val="Times New Roman"/>
      </rPr>
      <t xml:space="preserve"> (ida y vuelta), para trasladar el personal del Centro de Gestión Documental
</t>
    </r>
    <r>
      <rPr>
        <sz val="13"/>
        <color rgb="FF000000"/>
        <rFont val="Times New Roman"/>
      </rPr>
      <t xml:space="preserve">
</t>
    </r>
    <r>
      <rPr>
        <b/>
        <sz val="13"/>
        <color rgb="FF000000"/>
        <rFont val="Times New Roman"/>
      </rPr>
      <t>• Cantidad:</t>
    </r>
    <r>
      <rPr>
        <sz val="13"/>
        <color rgb="FF000000"/>
        <rFont val="Times New Roman"/>
      </rPr>
      <t xml:space="preserve"> 85 días (viajes ida y vuelta) en días laborables de manera continua
</t>
    </r>
    <r>
      <rPr>
        <b/>
        <sz val="13"/>
        <color rgb="FF000000"/>
        <rFont val="Times New Roman"/>
      </rPr>
      <t xml:space="preserve">• Origen: </t>
    </r>
    <r>
      <rPr>
        <sz val="13"/>
        <color rgb="FF000000"/>
        <rFont val="Times New Roman"/>
      </rPr>
      <t xml:space="preserve">Palacio de Justicia de la Av. Charles de Gaulle, partiendo a las 06:00 am
</t>
    </r>
    <r>
      <rPr>
        <b/>
        <sz val="13"/>
        <color rgb="FF000000"/>
        <rFont val="Times New Roman"/>
      </rPr>
      <t>• Destino:</t>
    </r>
    <r>
      <rPr>
        <sz val="13"/>
        <color rgb="FF000000"/>
        <rFont val="Times New Roman"/>
      </rPr>
      <t xml:space="preserve"> Nave para Archivos, ubicada en el Parque Industrial Duarte, del km 22 de la autopista Duarte.
</t>
    </r>
    <r>
      <rPr>
        <b/>
        <sz val="13"/>
        <color rgb="FF000000"/>
        <rFont val="Times New Roman"/>
      </rPr>
      <t>• Regreso:</t>
    </r>
    <r>
      <rPr>
        <sz val="13"/>
        <color rgb="FF000000"/>
        <rFont val="Times New Roman"/>
      </rPr>
      <t xml:space="preserve"> Desde la nave hacia el Palacio de Justicia de la Av. Charles de Gaulle, partiendo a las 05:00 pm. 
</t>
    </r>
    <r>
      <rPr>
        <b/>
        <sz val="13"/>
        <color rgb="FF000000"/>
        <rFont val="Times New Roman"/>
      </rPr>
      <t>• Transporte confortable con aire acondicionado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</si>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</sst>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</font>
    <font>
      <b/>
      <u/>
      <sz val="13"/>
      <color rgb="FF000000"/>
      <name val="Times New Roman"/>
    </font>
    <font>
      <sz val="13"/>
      <color rgb="FF000000"/>
      <name val="Times New Roman"/>
    </font>
    <font>
      <sz val="13"/>
      <color rgb="FF3B3838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 wrapText="1"/>
    </xf>
    <xf numFmtId="166" fontId="12" fillId="0" borderId="17" xfId="0" applyNumberFormat="1" applyFont="1" applyBorder="1" applyAlignment="1">
      <alignment horizontal="center" vertical="center"/>
    </xf>
    <xf numFmtId="9" fontId="12" fillId="2" borderId="17" xfId="0" applyNumberFormat="1" applyFont="1" applyFill="1" applyBorder="1" applyAlignment="1" applyProtection="1">
      <alignment horizontal="center" vertical="center"/>
      <protection locked="0"/>
    </xf>
    <xf numFmtId="166" fontId="12" fillId="4" borderId="17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165" fontId="18" fillId="0" borderId="17" xfId="0" applyNumberFormat="1" applyFont="1" applyBorder="1" applyAlignment="1">
      <alignment horizontal="center" vertical="center" wrapText="1"/>
    </xf>
    <xf numFmtId="166" fontId="12" fillId="4" borderId="18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vertical="center" wrapText="1"/>
    </xf>
    <xf numFmtId="166" fontId="13" fillId="4" borderId="26" xfId="0" applyNumberFormat="1" applyFont="1" applyFill="1" applyBorder="1" applyAlignment="1">
      <alignment horizontal="center" vertical="center"/>
    </xf>
    <xf numFmtId="166" fontId="13" fillId="4" borderId="19" xfId="0" applyNumberFormat="1" applyFont="1" applyFill="1" applyBorder="1" applyAlignment="1">
      <alignment horizontal="center" vertical="center"/>
    </xf>
    <xf numFmtId="166" fontId="13" fillId="4" borderId="20" xfId="0" applyNumberFormat="1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right" vertical="center"/>
    </xf>
    <xf numFmtId="166" fontId="12" fillId="4" borderId="29" xfId="0" applyNumberFormat="1" applyFont="1" applyFill="1" applyBorder="1" applyAlignment="1">
      <alignment horizontal="center" vertical="center"/>
    </xf>
    <xf numFmtId="166" fontId="12" fillId="4" borderId="0" xfId="0" applyNumberFormat="1" applyFont="1" applyFill="1" applyBorder="1" applyAlignment="1">
      <alignment horizontal="center" vertical="center"/>
    </xf>
    <xf numFmtId="166" fontId="12" fillId="4" borderId="30" xfId="0" applyNumberFormat="1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32" xfId="0" applyFont="1" applyFill="1" applyBorder="1" applyAlignment="1">
      <alignment horizontal="right" vertical="center"/>
    </xf>
    <xf numFmtId="166" fontId="12" fillId="4" borderId="33" xfId="0" applyNumberFormat="1" applyFont="1" applyFill="1" applyBorder="1" applyAlignment="1">
      <alignment vertical="center"/>
    </xf>
    <xf numFmtId="166" fontId="12" fillId="4" borderId="33" xfId="0" applyNumberFormat="1" applyFont="1" applyFill="1" applyBorder="1" applyAlignment="1">
      <alignment horizontal="center" vertical="center"/>
    </xf>
    <xf numFmtId="166" fontId="12" fillId="4" borderId="34" xfId="0" applyNumberFormat="1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 wrapText="1"/>
    </xf>
    <xf numFmtId="166" fontId="12" fillId="0" borderId="35" xfId="0" applyNumberFormat="1" applyFont="1" applyBorder="1" applyAlignment="1">
      <alignment horizontal="center" vertical="center"/>
    </xf>
    <xf numFmtId="9" fontId="12" fillId="2" borderId="35" xfId="0" applyNumberFormat="1" applyFont="1" applyFill="1" applyBorder="1" applyAlignment="1" applyProtection="1">
      <alignment horizontal="center" vertical="center"/>
      <protection locked="0"/>
    </xf>
    <xf numFmtId="166" fontId="12" fillId="4" borderId="35" xfId="0" applyNumberFormat="1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165" fontId="18" fillId="0" borderId="35" xfId="0" applyNumberFormat="1" applyFont="1" applyBorder="1" applyAlignment="1">
      <alignment horizontal="center" vertical="center" wrapText="1"/>
    </xf>
    <xf numFmtId="166" fontId="12" fillId="4" borderId="36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</cellXfs>
  <cellStyles count="3">
    <cellStyle name="Currency 2" xfId="1" xr:uid="{00000000-0005-0000-0000-000000000000}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7" zoomScaleNormal="77" zoomScaleSheetLayoutView="100" workbookViewId="0">
      <selection activeCell="C6" sqref="C6:H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97.5703125" customWidth="1"/>
    <col min="5" max="5" width="35.140625" customWidth="1"/>
    <col min="6" max="7" width="14" customWidth="1"/>
    <col min="8" max="8" width="25.7109375" customWidth="1"/>
    <col min="9" max="9" width="9.5703125" customWidth="1"/>
    <col min="10" max="10" width="25.7109375" customWidth="1"/>
    <col min="11" max="11" width="8.7109375" hidden="1" customWidth="1"/>
    <col min="12" max="12" width="25.7109375" customWidth="1"/>
    <col min="13" max="13" width="8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customHeight="1">
      <c r="A4" s="33" t="s">
        <v>1</v>
      </c>
      <c r="B4" s="33"/>
      <c r="C4" s="3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8" t="s">
        <v>2</v>
      </c>
      <c r="B6" s="29"/>
      <c r="C6" s="35" t="s">
        <v>3</v>
      </c>
      <c r="D6" s="36"/>
      <c r="E6" s="36"/>
      <c r="F6" s="36"/>
      <c r="G6" s="36"/>
      <c r="H6" s="37"/>
      <c r="I6" s="29" t="s">
        <v>4</v>
      </c>
      <c r="J6" s="29"/>
      <c r="K6" s="4"/>
      <c r="L6" s="39" t="s">
        <v>5</v>
      </c>
      <c r="M6" s="39"/>
      <c r="N6" s="40"/>
    </row>
    <row r="7" spans="1:14" ht="45" customHeight="1">
      <c r="A7" s="32" t="s">
        <v>6</v>
      </c>
      <c r="B7" s="30"/>
      <c r="C7" s="38"/>
      <c r="D7" s="38"/>
      <c r="E7" s="38"/>
      <c r="F7" s="38"/>
      <c r="G7" s="38"/>
      <c r="H7" s="38"/>
      <c r="I7" s="30" t="s">
        <v>7</v>
      </c>
      <c r="J7" s="30"/>
      <c r="K7" s="5"/>
      <c r="L7" s="38"/>
      <c r="M7" s="38"/>
      <c r="N7" s="38"/>
    </row>
    <row r="8" spans="1:14" ht="45" customHeight="1">
      <c r="A8" s="34" t="s">
        <v>8</v>
      </c>
      <c r="B8" s="31"/>
      <c r="C8" s="38"/>
      <c r="D8" s="38"/>
      <c r="E8" s="38"/>
      <c r="F8" s="38"/>
      <c r="G8" s="38"/>
      <c r="H8" s="38"/>
      <c r="I8" s="31" t="s">
        <v>9</v>
      </c>
      <c r="J8" s="31"/>
      <c r="K8" s="6"/>
      <c r="L8" s="38"/>
      <c r="M8" s="38"/>
      <c r="N8" s="38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9" t="s">
        <v>10</v>
      </c>
      <c r="B10" s="13" t="s">
        <v>11</v>
      </c>
      <c r="C10" s="13"/>
      <c r="D10" s="1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00.25" customHeight="1">
      <c r="A12" s="86">
        <v>1</v>
      </c>
      <c r="B12" s="41" t="s">
        <v>20</v>
      </c>
      <c r="C12" s="42"/>
      <c r="D12" s="42"/>
      <c r="E12" s="81"/>
      <c r="F12" s="43" t="s">
        <v>21</v>
      </c>
      <c r="G12" s="44">
        <v>1</v>
      </c>
      <c r="H12" s="45"/>
      <c r="I12" s="46"/>
      <c r="J12" s="47">
        <f>H12*I12</f>
        <v>0</v>
      </c>
      <c r="K12" s="48">
        <f>I12*G12</f>
        <v>0</v>
      </c>
      <c r="L12" s="47">
        <f>J12+H12</f>
        <v>0</v>
      </c>
      <c r="M12" s="49">
        <f>G12*H12</f>
        <v>0</v>
      </c>
      <c r="N12" s="50">
        <f>G12*L12</f>
        <v>0</v>
      </c>
    </row>
    <row r="13" spans="1:14" ht="200.25" customHeight="1">
      <c r="A13" s="87"/>
      <c r="B13" s="72" t="s">
        <v>22</v>
      </c>
      <c r="C13" s="72"/>
      <c r="D13" s="72"/>
      <c r="E13" s="82"/>
      <c r="F13" s="73" t="s">
        <v>21</v>
      </c>
      <c r="G13" s="74">
        <v>1</v>
      </c>
      <c r="H13" s="75"/>
      <c r="I13" s="76"/>
      <c r="J13" s="77">
        <f>H13*I13</f>
        <v>0</v>
      </c>
      <c r="K13" s="78">
        <f>I13*G13</f>
        <v>0</v>
      </c>
      <c r="L13" s="77">
        <f>H13+J13</f>
        <v>0</v>
      </c>
      <c r="M13" s="79">
        <f>G13*H13</f>
        <v>0</v>
      </c>
      <c r="N13" s="80">
        <f>G13*L13</f>
        <v>0</v>
      </c>
    </row>
    <row r="14" spans="1:14" ht="39.75" customHeight="1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8"/>
      <c r="K14" s="69"/>
      <c r="L14" s="70">
        <f>SUM(M12:M13)</f>
        <v>0</v>
      </c>
      <c r="M14" s="70"/>
      <c r="N14" s="71"/>
    </row>
    <row r="15" spans="1:14" ht="39.75" customHeight="1">
      <c r="A15" s="51" t="s">
        <v>24</v>
      </c>
      <c r="B15" s="52"/>
      <c r="C15" s="52"/>
      <c r="D15" s="52"/>
      <c r="E15" s="52"/>
      <c r="F15" s="52"/>
      <c r="G15" s="52"/>
      <c r="H15" s="52"/>
      <c r="I15" s="52"/>
      <c r="J15" s="53"/>
      <c r="K15" s="62"/>
      <c r="L15" s="63">
        <f>SUM(K12:K13)</f>
        <v>0</v>
      </c>
      <c r="M15" s="64"/>
      <c r="N15" s="65"/>
    </row>
    <row r="16" spans="1:14" s="2" customFormat="1" ht="69" customHeight="1">
      <c r="A16" s="54" t="s">
        <v>25</v>
      </c>
      <c r="B16" s="55"/>
      <c r="C16" s="55"/>
      <c r="D16" s="55"/>
      <c r="E16" s="83"/>
      <c r="F16" s="84"/>
      <c r="G16" s="84"/>
      <c r="H16" s="85"/>
      <c r="I16" s="56" t="s">
        <v>26</v>
      </c>
      <c r="J16" s="57"/>
      <c r="K16" s="58"/>
      <c r="L16" s="59">
        <f>L14+L15</f>
        <v>0</v>
      </c>
      <c r="M16" s="60"/>
      <c r="N16" s="61"/>
    </row>
    <row r="17" spans="1:14" ht="6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6" customHeight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5" customHeight="1">
      <c r="A19" s="20" t="s">
        <v>27</v>
      </c>
      <c r="B19" s="21"/>
      <c r="C19" s="21"/>
      <c r="D19" s="21"/>
      <c r="E19" s="21"/>
      <c r="F19" s="21"/>
      <c r="G19" s="21"/>
      <c r="H19" s="21"/>
      <c r="I19" s="14" t="s">
        <v>28</v>
      </c>
      <c r="J19" s="14"/>
      <c r="K19" s="14"/>
      <c r="L19" s="14"/>
      <c r="M19" s="14"/>
      <c r="N19" s="15"/>
    </row>
    <row r="20" spans="1:14" ht="15" customHeight="1">
      <c r="A20" s="22"/>
      <c r="B20" s="23"/>
      <c r="C20" s="23"/>
      <c r="D20" s="23"/>
      <c r="E20" s="23"/>
      <c r="F20" s="23"/>
      <c r="G20" s="23"/>
      <c r="H20" s="23"/>
      <c r="I20" s="16"/>
      <c r="J20" s="16"/>
      <c r="K20" s="16"/>
      <c r="L20" s="16"/>
      <c r="M20" s="16"/>
      <c r="N20" s="17"/>
    </row>
    <row r="21" spans="1:14" ht="15" customHeight="1">
      <c r="A21" s="22"/>
      <c r="B21" s="23"/>
      <c r="C21" s="23"/>
      <c r="D21" s="23"/>
      <c r="E21" s="23"/>
      <c r="F21" s="23"/>
      <c r="G21" s="23"/>
      <c r="H21" s="23"/>
      <c r="I21" s="16"/>
      <c r="J21" s="16"/>
      <c r="K21" s="16"/>
      <c r="L21" s="16"/>
      <c r="M21" s="16"/>
      <c r="N21" s="17"/>
    </row>
    <row r="22" spans="1:14" ht="15" customHeight="1">
      <c r="A22" s="22"/>
      <c r="B22" s="23"/>
      <c r="C22" s="23"/>
      <c r="D22" s="23"/>
      <c r="E22" s="23"/>
      <c r="F22" s="23"/>
      <c r="G22" s="23"/>
      <c r="H22" s="23"/>
      <c r="I22" s="16"/>
      <c r="J22" s="16"/>
      <c r="K22" s="16"/>
      <c r="L22" s="16"/>
      <c r="M22" s="16"/>
      <c r="N22" s="17"/>
    </row>
    <row r="23" spans="1:14" ht="15" customHeight="1" thickBot="1">
      <c r="A23" s="24"/>
      <c r="B23" s="25"/>
      <c r="C23" s="25"/>
      <c r="D23" s="25"/>
      <c r="E23" s="25"/>
      <c r="F23" s="25"/>
      <c r="G23" s="25"/>
      <c r="H23" s="25"/>
      <c r="I23" s="18"/>
      <c r="J23" s="18"/>
      <c r="K23" s="18"/>
      <c r="L23" s="18"/>
      <c r="M23" s="18"/>
      <c r="N23" s="19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19:N23"/>
    <mergeCell ref="E16:H16"/>
    <mergeCell ref="A16:D16"/>
    <mergeCell ref="A19:H23"/>
    <mergeCell ref="A17:N17"/>
    <mergeCell ref="A18:N18"/>
    <mergeCell ref="L16:N16"/>
    <mergeCell ref="I16:J16"/>
    <mergeCell ref="B12:D12"/>
    <mergeCell ref="A15:J15"/>
    <mergeCell ref="L15:N15"/>
    <mergeCell ref="B10:D10"/>
    <mergeCell ref="B13:D13"/>
    <mergeCell ref="A14:J14"/>
    <mergeCell ref="L14:N14"/>
    <mergeCell ref="A12:A13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533215-0E8C-41E4-AC27-8B0B5B04DEB8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2024-09-09T16:18:19Z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