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quiroz\Desktop\2022\OFICINAS JUECES 2DA PARTE\LOTE 1\"/>
    </mc:Choice>
  </mc:AlternateContent>
  <bookViews>
    <workbookView xWindow="0" yWindow="0" windowWidth="38400" windowHeight="17130"/>
  </bookViews>
  <sheets>
    <sheet name="Tribunal 7ma sala" sheetId="1" r:id="rId1"/>
  </sheets>
  <definedNames>
    <definedName name="_xlnm.Print_Area" localSheetId="0">'Tribunal 7ma sala'!$A$1:$G$299</definedName>
    <definedName name="_xlnm.Print_Titles" localSheetId="0">'Tribunal 7ma sala'!$1:$18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55" i="1" l="1"/>
  <c r="A256" i="1"/>
  <c r="A257" i="1"/>
  <c r="A263" i="1"/>
  <c r="A264" i="1"/>
  <c r="A265" i="1"/>
  <c r="A266" i="1"/>
  <c r="A267" i="1"/>
  <c r="A268" i="1"/>
  <c r="F247" i="1"/>
  <c r="F246" i="1"/>
  <c r="G248" i="1"/>
  <c r="A246" i="1"/>
  <c r="A247" i="1"/>
  <c r="F242" i="1"/>
  <c r="G243" i="1"/>
  <c r="A242" i="1"/>
  <c r="F238" i="1"/>
  <c r="F237" i="1"/>
  <c r="F236" i="1"/>
  <c r="F235" i="1"/>
  <c r="F234" i="1"/>
  <c r="F233" i="1"/>
  <c r="G239" i="1"/>
  <c r="A233" i="1"/>
  <c r="A234" i="1"/>
  <c r="A235" i="1"/>
  <c r="A236" i="1"/>
  <c r="A237" i="1"/>
  <c r="A238" i="1"/>
  <c r="F229" i="1"/>
  <c r="F228" i="1"/>
  <c r="F227" i="1"/>
  <c r="F226" i="1"/>
  <c r="G230" i="1"/>
  <c r="A226" i="1"/>
  <c r="A227" i="1"/>
  <c r="A228" i="1"/>
  <c r="A229" i="1"/>
  <c r="F222" i="1"/>
  <c r="F221" i="1"/>
  <c r="G223" i="1"/>
  <c r="A221" i="1"/>
  <c r="A222" i="1"/>
  <c r="F217" i="1"/>
  <c r="G218" i="1"/>
  <c r="A217" i="1"/>
  <c r="F213" i="1"/>
  <c r="G214" i="1"/>
  <c r="A213" i="1"/>
  <c r="F209" i="1"/>
  <c r="F208" i="1"/>
  <c r="G210" i="1"/>
  <c r="A208" i="1"/>
  <c r="A209" i="1"/>
  <c r="F202" i="1"/>
  <c r="F201" i="1"/>
  <c r="F200" i="1"/>
  <c r="F199" i="1"/>
  <c r="F198" i="1"/>
  <c r="F197" i="1"/>
  <c r="F196" i="1"/>
  <c r="F195" i="1"/>
  <c r="F194" i="1"/>
  <c r="G203" i="1"/>
  <c r="A194" i="1"/>
  <c r="A195" i="1"/>
  <c r="A196" i="1"/>
  <c r="A197" i="1"/>
  <c r="A198" i="1"/>
  <c r="A199" i="1"/>
  <c r="A200" i="1"/>
  <c r="A201" i="1"/>
  <c r="A202" i="1"/>
  <c r="F190" i="1"/>
  <c r="G191" i="1"/>
  <c r="A190" i="1"/>
  <c r="F186" i="1"/>
  <c r="F185" i="1"/>
  <c r="F184" i="1"/>
  <c r="F183" i="1"/>
  <c r="F182" i="1"/>
  <c r="F181" i="1"/>
  <c r="G187" i="1"/>
  <c r="A181" i="1"/>
  <c r="A182" i="1"/>
  <c r="A183" i="1"/>
  <c r="A184" i="1"/>
  <c r="A185" i="1"/>
  <c r="A186" i="1"/>
  <c r="F177" i="1"/>
  <c r="F176" i="1"/>
  <c r="G178" i="1"/>
  <c r="A176" i="1"/>
  <c r="A177" i="1"/>
  <c r="F172" i="1"/>
  <c r="F171" i="1"/>
  <c r="F170" i="1"/>
  <c r="G173" i="1"/>
  <c r="A170" i="1"/>
  <c r="A171" i="1"/>
  <c r="A172" i="1"/>
  <c r="F166" i="1"/>
  <c r="G167" i="1"/>
  <c r="A166" i="1"/>
  <c r="F162" i="1"/>
  <c r="G163" i="1"/>
  <c r="A162" i="1"/>
  <c r="F158" i="1"/>
  <c r="F157" i="1"/>
  <c r="F156" i="1"/>
  <c r="F155" i="1"/>
  <c r="F154" i="1"/>
  <c r="F153" i="1"/>
  <c r="F152" i="1"/>
  <c r="F151" i="1"/>
  <c r="G159" i="1"/>
  <c r="A151" i="1"/>
  <c r="A152" i="1"/>
  <c r="A153" i="1"/>
  <c r="A154" i="1"/>
  <c r="A155" i="1"/>
  <c r="A156" i="1"/>
  <c r="A157" i="1"/>
  <c r="A158" i="1"/>
  <c r="F145" i="1"/>
  <c r="F144" i="1"/>
  <c r="F143" i="1"/>
  <c r="F142" i="1"/>
  <c r="F141" i="1"/>
  <c r="F140" i="1"/>
  <c r="G146" i="1"/>
  <c r="A140" i="1"/>
  <c r="A141" i="1"/>
  <c r="A142" i="1"/>
  <c r="A143" i="1"/>
  <c r="A144" i="1"/>
  <c r="A145" i="1"/>
  <c r="F136" i="1"/>
  <c r="G137" i="1"/>
  <c r="A136" i="1"/>
  <c r="F132" i="1"/>
  <c r="F131" i="1"/>
  <c r="F130" i="1"/>
  <c r="F129" i="1"/>
  <c r="F128" i="1"/>
  <c r="F127" i="1"/>
  <c r="F126" i="1"/>
  <c r="G133" i="1"/>
  <c r="A126" i="1"/>
  <c r="A127" i="1"/>
  <c r="A128" i="1"/>
  <c r="A129" i="1"/>
  <c r="A130" i="1"/>
  <c r="A131" i="1"/>
  <c r="A132" i="1"/>
  <c r="F122" i="1"/>
  <c r="F121" i="1"/>
  <c r="F120" i="1"/>
  <c r="F119" i="1"/>
  <c r="G123" i="1"/>
  <c r="A119" i="1"/>
  <c r="A120" i="1"/>
  <c r="A121" i="1"/>
  <c r="A122" i="1"/>
  <c r="F115" i="1"/>
  <c r="F114" i="1"/>
  <c r="G116" i="1"/>
  <c r="A114" i="1"/>
  <c r="A115" i="1"/>
  <c r="F110" i="1"/>
  <c r="G111" i="1"/>
  <c r="A110" i="1"/>
  <c r="F106" i="1"/>
  <c r="F105" i="1"/>
  <c r="F104" i="1"/>
  <c r="F103" i="1"/>
  <c r="F102" i="1"/>
  <c r="F101" i="1"/>
  <c r="F100" i="1"/>
  <c r="F99" i="1"/>
  <c r="F98" i="1"/>
  <c r="F97" i="1"/>
  <c r="F96" i="1"/>
  <c r="G107" i="1"/>
  <c r="A96" i="1"/>
  <c r="A97" i="1"/>
  <c r="A98" i="1"/>
  <c r="A99" i="1"/>
  <c r="A100" i="1"/>
  <c r="A101" i="1"/>
  <c r="A102" i="1"/>
  <c r="A103" i="1"/>
  <c r="A104" i="1"/>
  <c r="A105" i="1"/>
  <c r="A106" i="1"/>
  <c r="A22" i="1"/>
  <c r="A23" i="1"/>
  <c r="A24" i="1"/>
  <c r="A25" i="1"/>
  <c r="A26" i="1"/>
  <c r="A27" i="1"/>
  <c r="A28" i="1"/>
  <c r="F22" i="1"/>
  <c r="F23" i="1"/>
  <c r="F24" i="1"/>
  <c r="F25" i="1"/>
  <c r="F26" i="1"/>
  <c r="F27" i="1"/>
  <c r="F28" i="1"/>
  <c r="A32" i="1"/>
  <c r="A33" i="1"/>
  <c r="F32" i="1"/>
  <c r="F33" i="1"/>
  <c r="G34" i="1"/>
  <c r="A37" i="1"/>
  <c r="F37" i="1"/>
  <c r="G38" i="1"/>
  <c r="A41" i="1"/>
  <c r="F41" i="1"/>
  <c r="A42" i="1"/>
  <c r="A43" i="1"/>
  <c r="F42" i="1"/>
  <c r="F43" i="1"/>
  <c r="A47" i="1"/>
  <c r="A48" i="1"/>
  <c r="A49" i="1"/>
  <c r="A50" i="1"/>
  <c r="A51" i="1"/>
  <c r="A52" i="1"/>
  <c r="F47" i="1"/>
  <c r="F48" i="1"/>
  <c r="F49" i="1"/>
  <c r="F50" i="1"/>
  <c r="F51" i="1"/>
  <c r="F52" i="1"/>
  <c r="A56" i="1"/>
  <c r="A57" i="1"/>
  <c r="A58" i="1"/>
  <c r="A59" i="1"/>
  <c r="A60" i="1"/>
  <c r="A61" i="1"/>
  <c r="F56" i="1"/>
  <c r="F57" i="1"/>
  <c r="F58" i="1"/>
  <c r="F59" i="1"/>
  <c r="F60" i="1"/>
  <c r="F61" i="1"/>
  <c r="A65" i="1"/>
  <c r="F65" i="1"/>
  <c r="A66" i="1"/>
  <c r="F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A83" i="1"/>
  <c r="F83" i="1"/>
  <c r="G84" i="1"/>
  <c r="A87" i="1"/>
  <c r="A88" i="1"/>
  <c r="A89" i="1"/>
  <c r="A90" i="1"/>
  <c r="F87" i="1"/>
  <c r="F88" i="1"/>
  <c r="F89" i="1"/>
  <c r="F90" i="1"/>
  <c r="G91" i="1"/>
  <c r="G80" i="1"/>
  <c r="G62" i="1"/>
  <c r="G53" i="1"/>
  <c r="G44" i="1"/>
  <c r="G29" i="1"/>
  <c r="G251" i="1"/>
  <c r="G255" i="1"/>
  <c r="G256" i="1"/>
  <c r="G257" i="1"/>
  <c r="G264" i="1"/>
  <c r="G267" i="1"/>
  <c r="G268" i="1"/>
  <c r="G273" i="1"/>
  <c r="G266" i="1"/>
  <c r="G265" i="1"/>
  <c r="G258" i="1"/>
  <c r="G260" i="1"/>
  <c r="G262" i="1"/>
  <c r="G263" i="1"/>
  <c r="G269" i="1"/>
  <c r="G271" i="1"/>
  <c r="G275" i="1"/>
</calcChain>
</file>

<file path=xl/sharedStrings.xml><?xml version="1.0" encoding="utf-8"?>
<sst xmlns="http://schemas.openxmlformats.org/spreadsheetml/2006/main" count="356" uniqueCount="142">
  <si>
    <t>OBRA:</t>
  </si>
  <si>
    <t>Adecuaciones Distintas Áreas del Palacio de Justicia de Santiago</t>
  </si>
  <si>
    <t>Fecha :</t>
  </si>
  <si>
    <t>UBIC.:</t>
  </si>
  <si>
    <t>Palacio de Justicia Santiago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</si>
  <si>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</si>
  <si>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</si>
  <si>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</si>
  <si>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</si>
  <si>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</si>
  <si>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</si>
  <si>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</si>
  <si>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</si>
  <si>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A</t>
  </si>
  <si>
    <t xml:space="preserve">Tribunal de la 7ma Sala Civil y 5to juzgado de la Inspección </t>
  </si>
  <si>
    <t xml:space="preserve">PRELIMINARES </t>
  </si>
  <si>
    <t>Desmonte de puertas de madera existentes</t>
  </si>
  <si>
    <t>ud</t>
  </si>
  <si>
    <t>Desmonte de counter de madera y flexiglasss existente</t>
  </si>
  <si>
    <t>PA</t>
  </si>
  <si>
    <t>Demolición de muros de bloque</t>
  </si>
  <si>
    <t>m2</t>
  </si>
  <si>
    <t>Apertura de huecos de puertas en muros de bloque</t>
  </si>
  <si>
    <t>Demolicion de pisos en granito</t>
  </si>
  <si>
    <t>Desmote de plafon existente</t>
  </si>
  <si>
    <t>Desmonte de luminarias existentes</t>
  </si>
  <si>
    <t>Sub-total</t>
  </si>
  <si>
    <t xml:space="preserve">TERMINACION DE MUROS </t>
  </si>
  <si>
    <t>Suministro e instalación de muros de Sheet-Rock  acustico (con fibra)</t>
  </si>
  <si>
    <t>Suministro e instalación de muros de Dens-glass</t>
  </si>
  <si>
    <t>TERMINACION DE TECHO</t>
  </si>
  <si>
    <t>Suministro e Instalación de Plafón 2'' x 2''  x 7mm vinil yeso (incluye estructura en metal Maint Tee y Cross Tee)</t>
  </si>
  <si>
    <t>TERMINACION DE PISO</t>
  </si>
  <si>
    <t>Suministro y colocacion de piso de granito similar al existente en area de muros de bloques demolidos</t>
  </si>
  <si>
    <t>ml</t>
  </si>
  <si>
    <t>Suministro y colocacion de zocalos de granito similar al existente H=0.07</t>
  </si>
  <si>
    <t xml:space="preserve">Brillado y pulido de piso en granito existente con maquina rotativa y pulidora manual, con discos de diamante </t>
  </si>
  <si>
    <t>TERMINACION DE MADERA</t>
  </si>
  <si>
    <t>Mantenimiento de puertas dobles de madera existentes (Pulimento, Masillado y Pintura)</t>
  </si>
  <si>
    <t>Mantenimiento de puerta sencilla de madera existente  (Pulimento, Masillado y Pintura)</t>
  </si>
  <si>
    <t>Suministro e instalacion de puerta de madera caoba nueva diseño igual a las existentes</t>
  </si>
  <si>
    <t xml:space="preserve">Suministro e instalación de plataforma en madera de pino tratado y playwood 3/4'' </t>
  </si>
  <si>
    <t>pu</t>
  </si>
  <si>
    <t>Suministro e instalación de piso de vinil machihembrado 0.30x0.60 m color madera</t>
  </si>
  <si>
    <t>Suministro e instalación de zocalos de vinil H=0.10 m color madera</t>
  </si>
  <si>
    <t>INSTALACIONES ELECTRICAS</t>
  </si>
  <si>
    <t>Suministro e instalacion de salidas cenitales nuevas</t>
  </si>
  <si>
    <t>Suministro e instalacion de lamparas 2x2 parabolicas con tubos led</t>
  </si>
  <si>
    <t>Suministro e instalacion de toma corrientes dobles 120v</t>
  </si>
  <si>
    <t>Suministro e instalacion de interuptores sencillos 110v</t>
  </si>
  <si>
    <t>Suministro e instalacion de salidas de datas y/o telefono</t>
  </si>
  <si>
    <t>Suministro e instalacion de preinstalacion de A/A (Registro 8X8, drenaje y energia 220V)</t>
  </si>
  <si>
    <t>TERMINACION SANITARIA</t>
  </si>
  <si>
    <t>Suministro e instalacion de porcelanato de pared de 0.30x0.60 m</t>
  </si>
  <si>
    <t>Suministro e instalacion de piso en porcelanato 0.60x0.60 m</t>
  </si>
  <si>
    <t>Suministro e instalacion de inodoro elongado con tanque integrado, tapa de caida lenta</t>
  </si>
  <si>
    <t xml:space="preserve">Suministro e instalacion de lavamanos blanco 20x18" con sifon metalico </t>
  </si>
  <si>
    <t xml:space="preserve">Suministro e instalacion de fregadero de acero inoxidable de una boca  25"x22" 6´ (Incluye llave) </t>
  </si>
  <si>
    <t>Suministro e instalacion de desague de piso</t>
  </si>
  <si>
    <t>Suministro e instalacion de llave monomando para lavamanos</t>
  </si>
  <si>
    <t>Suministro de tuberias y piezas</t>
  </si>
  <si>
    <t>Confeccion de registro sanitario 0.60x0.60 m</t>
  </si>
  <si>
    <t>Confeccion de trampa de grasa 0.70x1.00 m</t>
  </si>
  <si>
    <t xml:space="preserve">Suministro e instalacion de espejos 0.70 x1.00 m con marco de aluminio y sujetadores en acero inoxidable </t>
  </si>
  <si>
    <t>Suministro e instalacion de dispensador de papel toalla de rollo en acero inoxidable</t>
  </si>
  <si>
    <t>Suministro e instalacion de dispensador de papel higienico en acero inoxidable jumbo</t>
  </si>
  <si>
    <t>Suministro e instalacion de dispensador de jabon liquido en acero inoxidable</t>
  </si>
  <si>
    <t xml:space="preserve">Mano de obra de plomeria </t>
  </si>
  <si>
    <t>PINTURA</t>
  </si>
  <si>
    <t>Suministro y aplicación de pintura satinada sin olor, color blanco colonial igual al existente, 2 manos</t>
  </si>
  <si>
    <t>MISCELANEOS</t>
  </si>
  <si>
    <t>Suministro e instalacion de base de hierro para soporte de tope de granito</t>
  </si>
  <si>
    <t>p2</t>
  </si>
  <si>
    <t>Suministro e instalacion de tope de granito galaxy negro, incluye zocalo de H=0.10</t>
  </si>
  <si>
    <t>Traslado y bote de escombros</t>
  </si>
  <si>
    <t>Viajes</t>
  </si>
  <si>
    <t xml:space="preserve">Limpieza continua y final </t>
  </si>
  <si>
    <t>B</t>
  </si>
  <si>
    <t xml:space="preserve">Área Administrativa </t>
  </si>
  <si>
    <t xml:space="preserve">Desmonte de plafón existente </t>
  </si>
  <si>
    <t>Desmonte de plafón existente en area de tecnologia de la informacion</t>
  </si>
  <si>
    <t>Desmonte de luminarias existentes area de tecnologia de la informacion</t>
  </si>
  <si>
    <t xml:space="preserve">Desmonte de counter de madera existente </t>
  </si>
  <si>
    <t>Desmonte de vidrio de counter existente</t>
  </si>
  <si>
    <t>Demolicion de muros de Sheet-Rock</t>
  </si>
  <si>
    <t>Demolicion de muros de bloques</t>
  </si>
  <si>
    <t>pa</t>
  </si>
  <si>
    <t xml:space="preserve">Cierre de huecos de puertas en muros de Sheet-rock. </t>
  </si>
  <si>
    <t>Suministro e Instalación de Plafón 2x2'  x 7mm vinil yeso (incluye estructura en metal Maint Tee y Cross Tee)</t>
  </si>
  <si>
    <t>Suministro e Instalación de Plafón 2x2'  x 7mm vinil yeso (incluye estructura en metal Maint Tee y Cross Tee) en area de tecnologia de la informacion</t>
  </si>
  <si>
    <t>Mantenimiento de gabinete de piso y pared en cocina (Pulimento, Masillado y Pintura)</t>
  </si>
  <si>
    <t>pl</t>
  </si>
  <si>
    <t>Suministro e instalacion de lamparas 2x2" parabolicas con tubos led</t>
  </si>
  <si>
    <t>Reacondicionamiento de ducteria y rejillas de aires acondicionados</t>
  </si>
  <si>
    <t>Suministro y colocacion de piso de granito similar al existente  en area de muros demolidos</t>
  </si>
  <si>
    <t>Colocacion de zocalos de granito similar al existente h=0.07 m</t>
  </si>
  <si>
    <t xml:space="preserve">Tralado de escombros </t>
  </si>
  <si>
    <t>Bote de escombros</t>
  </si>
  <si>
    <t>Viaje</t>
  </si>
  <si>
    <t>C</t>
  </si>
  <si>
    <t xml:space="preserve">Área de Jueces de las 7ma Camara Civil y Comercial </t>
  </si>
  <si>
    <t xml:space="preserve">Desmonte de cristal fijo en recepción </t>
  </si>
  <si>
    <t>Demolición de muros de Sheet-Rock</t>
  </si>
  <si>
    <t>Apertura de huecos de puertas en muros de Sheet-Rock</t>
  </si>
  <si>
    <t>Cierres de huecos de puertas en Sheet-rock</t>
  </si>
  <si>
    <t>Suministro e Instalación de Plafón 2'x2'' x 7mm vinil yeso (incluye estructura en metal Maint Tee y Cross Tee)</t>
  </si>
  <si>
    <t>Suministro y colocacion de piso de granito similar al existente en area de muros demolidos</t>
  </si>
  <si>
    <t>Suministro y colocacion de zocalos de granito similar al existente h=0.07m</t>
  </si>
  <si>
    <t>Mantenimiento y reinstalacion de puerta sencilla de madera existente  (Pulimento, Masillado y Pintura)</t>
  </si>
  <si>
    <t>Suministro e instalacion de preinstalacion de salidas de A/A (Registro 8"x8", drenaje de 3/4", cableado para energia 220V, etc)</t>
  </si>
  <si>
    <t>Desmonte de tope de marmolite con fregadero integrado</t>
  </si>
  <si>
    <t xml:space="preserve">Desmonte de gabinete de piso y pared </t>
  </si>
  <si>
    <t>Suministro de tuberias de drenaje y agua potable</t>
  </si>
  <si>
    <t>Suministro e instalacion de tope de granito galaxy negro, incluye zocalo de H=0.10 m</t>
  </si>
  <si>
    <t>Suministro e instalacion de gabinete de piso y pared en pino tratado</t>
  </si>
  <si>
    <t>Mano de obra de plomeria</t>
  </si>
  <si>
    <t xml:space="preserve">Suministro e instalacion de fregadero de acero inoxidable de una boca  25x22" 6´ (Incluye llave) </t>
  </si>
  <si>
    <t>D</t>
  </si>
  <si>
    <t xml:space="preserve">Área 2da Sala Civil y Comercial </t>
  </si>
  <si>
    <t>Suministro e Instalación de Plafón 2x2'' x 7mm vinil yeso (incluye estructura en metal Maint Tee y Cross Tee)</t>
  </si>
  <si>
    <t>Suministro y colocacion de zocalos de granito similares a los existentes</t>
  </si>
  <si>
    <t>Mantenimiento a counters de madera existentes (Pulimento, Masillado y Pintura)</t>
  </si>
  <si>
    <t xml:space="preserve">Suministro e instalacion de extractores de baño 106CFM 18W 127V de A/A de pared, de plastico 10" </t>
  </si>
  <si>
    <t>Traslado y bote de material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</si>
  <si>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</si>
  <si>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</si>
  <si>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</si>
  <si>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</si>
  <si>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</si>
  <si>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</si>
  <si>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</si>
  <si>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</si>
  <si>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</si>
  <si>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</si>
  <si>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</si>
  <si>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</si>
  <si>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</si>
  <si>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</si>
  <si>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</si>
  <si>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GASTOS INDIRECTOS</t>
  </si>
  <si>
    <t>Imprevistos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</si>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</sst>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0.000"/>
    <numFmt numFmtId="166" formatCode="0.0"/>
    <numFmt numFmtId="167" formatCode="0.000%"/>
    <numFmt numFmtId="168" formatCode="0.0%"/>
    <numFmt numFmtId="169" formatCode="[$$-2C0A]\ #,##0.00"/>
    <numFmt numFmtId="170" formatCode="_-* #,##0.00\ _P_t_s_-;\-* #,##0.00\ _P_t_s_-;_-* &quot;-&quot;??\ _P_t_s_-;_-@_-"/>
    <numFmt numFmtId="171" formatCode="[$-1C0A]d&quot; de &quot;mmmm&quot; de &quot;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</font>
    <font>
      <b/>
      <sz val="10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sz val="11"/>
      <color indexed="8"/>
      <name val="Arial"/>
    </font>
    <font>
      <b/>
      <sz val="16"/>
      <name val="Times New Roman"/>
      <family val="1"/>
    </font>
    <font>
      <sz val="11"/>
      <color theme="1"/>
      <name val="Arial"/>
    </font>
    <font>
      <sz val="10.5"/>
      <color theme="1"/>
      <name val="Arial"/>
    </font>
    <font>
      <b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0" fontId="3" fillId="0" borderId="0" xfId="3"/>
    <xf numFmtId="164" fontId="5" fillId="2" borderId="1" xfId="4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vertical="center"/>
    </xf>
    <xf numFmtId="40" fontId="6" fillId="0" borderId="0" xfId="5" applyNumberFormat="1" applyFont="1" applyAlignment="1">
      <alignment horizontal="right"/>
    </xf>
    <xf numFmtId="10" fontId="6" fillId="0" borderId="0" xfId="5" applyNumberFormat="1" applyFont="1" applyAlignment="1"/>
    <xf numFmtId="43" fontId="6" fillId="0" borderId="0" xfId="5" applyFont="1" applyAlignment="1"/>
    <xf numFmtId="165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0" fontId="6" fillId="0" borderId="0" xfId="0" applyFont="1"/>
    <xf numFmtId="166" fontId="6" fillId="0" borderId="0" xfId="0" applyNumberFormat="1" applyFont="1" applyAlignment="1">
      <alignment horizontal="center"/>
    </xf>
    <xf numFmtId="167" fontId="6" fillId="0" borderId="0" xfId="6" applyNumberFormat="1" applyFont="1" applyAlignment="1">
      <alignment horizontal="right"/>
    </xf>
    <xf numFmtId="165" fontId="6" fillId="0" borderId="0" xfId="6" applyNumberFormat="1" applyFont="1" applyAlignment="1">
      <alignment horizontal="right"/>
    </xf>
    <xf numFmtId="168" fontId="6" fillId="0" borderId="0" xfId="6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9" fontId="5" fillId="2" borderId="2" xfId="7" applyFont="1" applyFill="1" applyBorder="1" applyAlignment="1">
      <alignment vertical="center"/>
    </xf>
    <xf numFmtId="43" fontId="3" fillId="0" borderId="0" xfId="3" applyNumberFormat="1"/>
    <xf numFmtId="165" fontId="6" fillId="3" borderId="0" xfId="0" applyNumberFormat="1" applyFont="1" applyFill="1" applyAlignment="1">
      <alignment horizontal="right"/>
    </xf>
    <xf numFmtId="0" fontId="5" fillId="0" borderId="0" xfId="0" applyFont="1"/>
    <xf numFmtId="166" fontId="5" fillId="0" borderId="0" xfId="0" applyNumberFormat="1" applyFont="1" applyAlignment="1">
      <alignment horizontal="center"/>
    </xf>
    <xf numFmtId="0" fontId="7" fillId="4" borderId="0" xfId="0" applyFont="1" applyFill="1" applyAlignment="1">
      <alignment wrapText="1"/>
    </xf>
    <xf numFmtId="0" fontId="12" fillId="0" borderId="0" xfId="0" applyFont="1" applyAlignment="1">
      <alignment wrapText="1"/>
    </xf>
    <xf numFmtId="43" fontId="12" fillId="0" borderId="0" xfId="0" applyNumberFormat="1" applyFont="1" applyAlignment="1">
      <alignment wrapText="1"/>
    </xf>
    <xf numFmtId="164" fontId="5" fillId="5" borderId="3" xfId="2" applyNumberFormat="1" applyFont="1" applyFill="1" applyBorder="1" applyAlignment="1">
      <alignment horizontal="right" vertical="center"/>
    </xf>
    <xf numFmtId="0" fontId="5" fillId="6" borderId="4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 wrapText="1"/>
    </xf>
    <xf numFmtId="164" fontId="13" fillId="0" borderId="0" xfId="2" applyNumberFormat="1" applyFont="1" applyFill="1" applyBorder="1" applyAlignment="1">
      <alignment horizontal="right" vertical="center"/>
    </xf>
    <xf numFmtId="40" fontId="13" fillId="0" borderId="0" xfId="1" applyNumberFormat="1" applyFont="1" applyFill="1" applyBorder="1" applyAlignment="1">
      <alignment horizontal="right" vertical="center"/>
    </xf>
    <xf numFmtId="43" fontId="13" fillId="0" borderId="0" xfId="1" applyFont="1" applyFill="1" applyBorder="1" applyAlignment="1">
      <alignment horizontal="center" vertical="center"/>
    </xf>
    <xf numFmtId="4" fontId="13" fillId="0" borderId="0" xfId="1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right" vertical="center"/>
    </xf>
    <xf numFmtId="164" fontId="13" fillId="5" borderId="6" xfId="2" applyNumberFormat="1" applyFont="1" applyFill="1" applyBorder="1" applyAlignment="1">
      <alignment horizontal="right" vertical="center"/>
    </xf>
    <xf numFmtId="40" fontId="13" fillId="5" borderId="7" xfId="1" applyNumberFormat="1" applyFont="1" applyFill="1" applyBorder="1" applyAlignment="1">
      <alignment horizontal="right" vertical="center"/>
    </xf>
    <xf numFmtId="43" fontId="13" fillId="5" borderId="7" xfId="1" applyFont="1" applyFill="1" applyBorder="1" applyAlignment="1">
      <alignment horizontal="center" vertical="center"/>
    </xf>
    <xf numFmtId="4" fontId="13" fillId="5" borderId="7" xfId="1" applyNumberFormat="1" applyFont="1" applyFill="1" applyBorder="1" applyAlignment="1">
      <alignment horizontal="center" vertical="center"/>
    </xf>
    <xf numFmtId="2" fontId="13" fillId="5" borderId="7" xfId="0" applyNumberFormat="1" applyFont="1" applyFill="1" applyBorder="1" applyAlignment="1">
      <alignment vertical="center"/>
    </xf>
    <xf numFmtId="166" fontId="6" fillId="5" borderId="8" xfId="0" applyNumberFormat="1" applyFont="1" applyFill="1" applyBorder="1" applyAlignment="1">
      <alignment horizontal="right" vertical="center"/>
    </xf>
    <xf numFmtId="43" fontId="6" fillId="0" borderId="9" xfId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169" fontId="6" fillId="0" borderId="9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43" fontId="6" fillId="0" borderId="11" xfId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69" fontId="6" fillId="0" borderId="11" xfId="0" applyNumberFormat="1" applyFont="1" applyBorder="1" applyAlignment="1">
      <alignment horizontal="left" vertical="center" wrapText="1"/>
    </xf>
    <xf numFmtId="164" fontId="5" fillId="3" borderId="6" xfId="2" applyNumberFormat="1" applyFont="1" applyFill="1" applyBorder="1" applyAlignment="1">
      <alignment horizontal="right"/>
    </xf>
    <xf numFmtId="40" fontId="5" fillId="3" borderId="7" xfId="1" applyNumberFormat="1" applyFont="1" applyFill="1" applyBorder="1" applyAlignment="1">
      <alignment horizontal="right"/>
    </xf>
    <xf numFmtId="43" fontId="5" fillId="3" borderId="7" xfId="1" applyFont="1" applyFill="1" applyBorder="1" applyAlignment="1">
      <alignment horizontal="right"/>
    </xf>
    <xf numFmtId="2" fontId="5" fillId="3" borderId="7" xfId="1" applyNumberFormat="1" applyFont="1" applyFill="1" applyBorder="1" applyAlignment="1">
      <alignment horizontal="right"/>
    </xf>
    <xf numFmtId="2" fontId="5" fillId="3" borderId="7" xfId="0" applyNumberFormat="1" applyFont="1" applyFill="1" applyBorder="1" applyAlignment="1">
      <alignment vertical="center"/>
    </xf>
    <xf numFmtId="2" fontId="5" fillId="3" borderId="8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13" fillId="0" borderId="6" xfId="2" applyNumberFormat="1" applyFont="1" applyFill="1" applyBorder="1" applyAlignment="1">
      <alignment horizontal="right" vertical="center"/>
    </xf>
    <xf numFmtId="40" fontId="13" fillId="0" borderId="7" xfId="1" applyNumberFormat="1" applyFont="1" applyFill="1" applyBorder="1" applyAlignment="1">
      <alignment horizontal="right" vertical="center"/>
    </xf>
    <xf numFmtId="43" fontId="13" fillId="0" borderId="7" xfId="1" applyFont="1" applyFill="1" applyBorder="1" applyAlignment="1">
      <alignment horizontal="center" vertical="center"/>
    </xf>
    <xf numFmtId="4" fontId="13" fillId="0" borderId="7" xfId="1" applyNumberFormat="1" applyFont="1" applyFill="1" applyBorder="1" applyAlignment="1">
      <alignment horizontal="center" vertical="center"/>
    </xf>
    <xf numFmtId="2" fontId="13" fillId="0" borderId="7" xfId="0" applyNumberFormat="1" applyFont="1" applyBorder="1" applyAlignment="1">
      <alignment vertical="center"/>
    </xf>
    <xf numFmtId="166" fontId="6" fillId="0" borderId="8" xfId="0" applyNumberFormat="1" applyFont="1" applyBorder="1" applyAlignment="1">
      <alignment horizontal="right" vertical="center"/>
    </xf>
    <xf numFmtId="43" fontId="6" fillId="0" borderId="6" xfId="1" applyFont="1" applyFill="1" applyBorder="1" applyAlignment="1">
      <alignment horizontal="right" vertical="center"/>
    </xf>
    <xf numFmtId="43" fontId="6" fillId="0" borderId="3" xfId="1" applyFont="1" applyFill="1" applyBorder="1" applyAlignment="1">
      <alignment horizontal="right" vertical="center"/>
    </xf>
    <xf numFmtId="2" fontId="6" fillId="0" borderId="12" xfId="0" applyNumberFormat="1" applyFont="1" applyBorder="1" applyAlignment="1">
      <alignment horizontal="center" vertical="center"/>
    </xf>
    <xf numFmtId="0" fontId="2" fillId="7" borderId="0" xfId="0" applyFont="1" applyFill="1"/>
    <xf numFmtId="164" fontId="13" fillId="7" borderId="0" xfId="2" applyNumberFormat="1" applyFont="1" applyFill="1" applyBorder="1" applyAlignment="1">
      <alignment horizontal="right" vertical="center"/>
    </xf>
    <xf numFmtId="40" fontId="13" fillId="7" borderId="0" xfId="1" applyNumberFormat="1" applyFont="1" applyFill="1" applyBorder="1" applyAlignment="1">
      <alignment horizontal="right" vertical="center"/>
    </xf>
    <xf numFmtId="43" fontId="13" fillId="7" borderId="0" xfId="1" applyFont="1" applyFill="1" applyBorder="1" applyAlignment="1">
      <alignment horizontal="center" vertical="center"/>
    </xf>
    <xf numFmtId="4" fontId="13" fillId="7" borderId="0" xfId="1" applyNumberFormat="1" applyFont="1" applyFill="1" applyBorder="1" applyAlignment="1">
      <alignment horizontal="center" vertical="center"/>
    </xf>
    <xf numFmtId="2" fontId="13" fillId="7" borderId="0" xfId="0" applyNumberFormat="1" applyFont="1" applyFill="1" applyAlignment="1">
      <alignment vertical="center"/>
    </xf>
    <xf numFmtId="166" fontId="6" fillId="7" borderId="0" xfId="0" applyNumberFormat="1" applyFont="1" applyFill="1" applyAlignment="1">
      <alignment horizontal="right" vertical="center"/>
    </xf>
    <xf numFmtId="43" fontId="6" fillId="0" borderId="13" xfId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0" fontId="2" fillId="3" borderId="0" xfId="0" applyFont="1" applyFill="1"/>
    <xf numFmtId="2" fontId="14" fillId="3" borderId="0" xfId="0" applyNumberFormat="1" applyFont="1" applyFill="1" applyAlignment="1">
      <alignment horizontal="center" vertical="center"/>
    </xf>
    <xf numFmtId="43" fontId="6" fillId="0" borderId="12" xfId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/>
    </xf>
    <xf numFmtId="43" fontId="13" fillId="5" borderId="9" xfId="0" applyNumberFormat="1" applyFont="1" applyFill="1" applyBorder="1" applyAlignment="1">
      <alignment horizontal="center" vertical="center"/>
    </xf>
    <xf numFmtId="2" fontId="13" fillId="5" borderId="9" xfId="0" applyNumberFormat="1" applyFont="1" applyFill="1" applyBorder="1" applyAlignment="1">
      <alignment horizontal="center" vertical="center"/>
    </xf>
    <xf numFmtId="2" fontId="13" fillId="7" borderId="15" xfId="0" applyNumberFormat="1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43" fontId="13" fillId="7" borderId="16" xfId="0" applyNumberFormat="1" applyFont="1" applyFill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2" fontId="5" fillId="3" borderId="18" xfId="0" applyNumberFormat="1" applyFont="1" applyFill="1" applyBorder="1" applyAlignment="1">
      <alignment vertical="center"/>
    </xf>
    <xf numFmtId="2" fontId="5" fillId="3" borderId="18" xfId="1" applyNumberFormat="1" applyFont="1" applyFill="1" applyBorder="1" applyAlignment="1">
      <alignment horizontal="right"/>
    </xf>
    <xf numFmtId="43" fontId="5" fillId="3" borderId="18" xfId="1" applyFont="1" applyFill="1" applyBorder="1" applyAlignment="1">
      <alignment horizontal="right"/>
    </xf>
    <xf numFmtId="40" fontId="5" fillId="3" borderId="18" xfId="1" applyNumberFormat="1" applyFont="1" applyFill="1" applyBorder="1" applyAlignment="1">
      <alignment horizontal="right"/>
    </xf>
    <xf numFmtId="164" fontId="5" fillId="3" borderId="18" xfId="2" applyNumberFormat="1" applyFont="1" applyFill="1" applyBorder="1" applyAlignment="1">
      <alignment horizontal="right"/>
    </xf>
    <xf numFmtId="2" fontId="20" fillId="8" borderId="0" xfId="0" applyNumberFormat="1" applyFont="1" applyFill="1" applyAlignment="1">
      <alignment horizontal="center" vertical="center"/>
    </xf>
    <xf numFmtId="0" fontId="2" fillId="0" borderId="9" xfId="0" applyFont="1" applyBorder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6" fillId="0" borderId="0" xfId="1" applyFont="1" applyFill="1" applyBorder="1" applyAlignment="1">
      <alignment horizontal="right" vertical="center"/>
    </xf>
    <xf numFmtId="43" fontId="6" fillId="0" borderId="19" xfId="1" applyFont="1" applyFill="1" applyBorder="1" applyAlignment="1">
      <alignment horizontal="right" vertical="center"/>
    </xf>
    <xf numFmtId="0" fontId="6" fillId="0" borderId="12" xfId="0" applyFont="1" applyBorder="1"/>
    <xf numFmtId="2" fontId="6" fillId="0" borderId="12" xfId="0" applyNumberFormat="1" applyFont="1" applyBorder="1" applyAlignment="1">
      <alignment horizontal="center"/>
    </xf>
    <xf numFmtId="168" fontId="6" fillId="0" borderId="12" xfId="6" applyNumberFormat="1" applyFont="1" applyBorder="1" applyAlignment="1">
      <alignment horizontal="right"/>
    </xf>
    <xf numFmtId="43" fontId="6" fillId="0" borderId="12" xfId="5" applyFont="1" applyBorder="1" applyAlignment="1"/>
    <xf numFmtId="10" fontId="6" fillId="0" borderId="12" xfId="5" applyNumberFormat="1" applyFont="1" applyBorder="1" applyAlignment="1"/>
    <xf numFmtId="2" fontId="5" fillId="2" borderId="12" xfId="0" applyNumberFormat="1" applyFont="1" applyFill="1" applyBorder="1" applyAlignment="1">
      <alignment vertical="center"/>
    </xf>
    <xf numFmtId="164" fontId="5" fillId="2" borderId="12" xfId="4" applyFont="1" applyFill="1" applyBorder="1" applyAlignment="1">
      <alignment horizontal="right"/>
    </xf>
    <xf numFmtId="2" fontId="5" fillId="2" borderId="7" xfId="0" applyNumberFormat="1" applyFont="1" applyFill="1" applyBorder="1" applyAlignment="1">
      <alignment vertical="center"/>
    </xf>
    <xf numFmtId="166" fontId="6" fillId="2" borderId="20" xfId="0" applyNumberFormat="1" applyFont="1" applyFill="1" applyBorder="1"/>
    <xf numFmtId="2" fontId="5" fillId="2" borderId="21" xfId="0" applyNumberFormat="1" applyFont="1" applyFill="1" applyBorder="1" applyAlignment="1">
      <alignment vertical="center"/>
    </xf>
    <xf numFmtId="2" fontId="5" fillId="2" borderId="22" xfId="0" applyNumberFormat="1" applyFont="1" applyFill="1" applyBorder="1" applyAlignment="1">
      <alignment horizontal="center"/>
    </xf>
    <xf numFmtId="165" fontId="5" fillId="2" borderId="22" xfId="1" applyNumberFormat="1" applyFont="1" applyFill="1" applyBorder="1" applyAlignment="1">
      <alignment horizontal="right"/>
    </xf>
    <xf numFmtId="164" fontId="5" fillId="2" borderId="23" xfId="4" applyFont="1" applyFill="1" applyBorder="1" applyAlignment="1">
      <alignment horizontal="right"/>
    </xf>
    <xf numFmtId="2" fontId="5" fillId="5" borderId="7" xfId="0" applyNumberFormat="1" applyFont="1" applyFill="1" applyBorder="1" applyAlignment="1">
      <alignment vertical="center"/>
    </xf>
    <xf numFmtId="0" fontId="6" fillId="7" borderId="0" xfId="0" applyFont="1" applyFill="1" applyAlignment="1">
      <alignment vertical="center" wrapText="1"/>
    </xf>
    <xf numFmtId="2" fontId="5" fillId="7" borderId="0" xfId="0" applyNumberFormat="1" applyFont="1" applyFill="1" applyAlignment="1">
      <alignment vertical="center"/>
    </xf>
    <xf numFmtId="0" fontId="5" fillId="7" borderId="0" xfId="0" applyFont="1" applyFill="1" applyAlignment="1">
      <alignment vertical="center" wrapText="1"/>
    </xf>
    <xf numFmtId="164" fontId="5" fillId="7" borderId="0" xfId="2" applyNumberFormat="1" applyFont="1" applyFill="1" applyBorder="1" applyAlignment="1">
      <alignment horizontal="right" vertical="center"/>
    </xf>
    <xf numFmtId="0" fontId="7" fillId="7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8" fillId="7" borderId="0" xfId="0" applyFont="1" applyFill="1" applyAlignment="1">
      <alignment wrapText="1"/>
    </xf>
    <xf numFmtId="0" fontId="6" fillId="0" borderId="5" xfId="0" applyFont="1" applyBorder="1"/>
    <xf numFmtId="10" fontId="6" fillId="0" borderId="3" xfId="5" applyNumberFormat="1" applyFont="1" applyBorder="1" applyAlignment="1"/>
    <xf numFmtId="2" fontId="5" fillId="2" borderId="13" xfId="0" applyNumberFormat="1" applyFont="1" applyFill="1" applyBorder="1" applyAlignment="1">
      <alignment vertical="center"/>
    </xf>
    <xf numFmtId="164" fontId="5" fillId="2" borderId="13" xfId="4" applyFont="1" applyFill="1" applyBorder="1" applyAlignment="1">
      <alignment horizontal="right"/>
    </xf>
    <xf numFmtId="2" fontId="21" fillId="3" borderId="0" xfId="0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 indent="2"/>
    </xf>
    <xf numFmtId="4" fontId="8" fillId="3" borderId="0" xfId="0" applyNumberFormat="1" applyFont="1" applyFill="1" applyAlignment="1" applyProtection="1">
      <alignment horizontal="left" vertical="top" wrapText="1"/>
      <protection locked="0"/>
    </xf>
    <xf numFmtId="0" fontId="7" fillId="9" borderId="0" xfId="0" applyFont="1" applyFill="1"/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horizontal="right"/>
    </xf>
    <xf numFmtId="0" fontId="21" fillId="3" borderId="0" xfId="0" applyFont="1" applyFill="1" applyAlignment="1">
      <alignment horizontal="center"/>
    </xf>
    <xf numFmtId="169" fontId="26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 vertical="center"/>
    </xf>
    <xf numFmtId="0" fontId="8" fillId="3" borderId="0" xfId="0" applyFont="1" applyFill="1"/>
    <xf numFmtId="0" fontId="27" fillId="3" borderId="0" xfId="0" applyFont="1" applyFill="1" applyAlignment="1">
      <alignment horizontal="center" vertical="center"/>
    </xf>
    <xf numFmtId="0" fontId="25" fillId="0" borderId="0" xfId="0" applyFont="1"/>
    <xf numFmtId="0" fontId="28" fillId="3" borderId="0" xfId="0" applyFont="1" applyFill="1" applyAlignment="1">
      <alignment vertical="center"/>
    </xf>
    <xf numFmtId="0" fontId="7" fillId="3" borderId="0" xfId="0" applyFont="1" applyFill="1"/>
    <xf numFmtId="0" fontId="29" fillId="3" borderId="0" xfId="0" applyFont="1" applyFill="1"/>
    <xf numFmtId="2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43" fontId="25" fillId="0" borderId="0" xfId="0" applyNumberFormat="1" applyFont="1"/>
    <xf numFmtId="2" fontId="25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10" fillId="7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23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0" fillId="8" borderId="0" xfId="0" applyFont="1" applyFill="1" applyAlignment="1">
      <alignment vertical="center"/>
    </xf>
    <xf numFmtId="4" fontId="6" fillId="0" borderId="14" xfId="0" applyNumberFormat="1" applyFont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0" fontId="13" fillId="5" borderId="7" xfId="1" applyNumberFormat="1" applyFont="1" applyFill="1" applyBorder="1" applyAlignment="1" applyProtection="1">
      <alignment horizontal="right" vertical="center"/>
      <protection locked="0"/>
    </xf>
    <xf numFmtId="2" fontId="14" fillId="3" borderId="0" xfId="0" applyNumberFormat="1" applyFont="1" applyFill="1" applyAlignment="1" applyProtection="1">
      <alignment horizontal="center" vertical="center"/>
      <protection locked="0"/>
    </xf>
    <xf numFmtId="40" fontId="5" fillId="3" borderId="7" xfId="1" applyNumberFormat="1" applyFont="1" applyFill="1" applyBorder="1" applyAlignment="1" applyProtection="1">
      <alignment horizontal="right"/>
      <protection locked="0"/>
    </xf>
    <xf numFmtId="40" fontId="13" fillId="7" borderId="0" xfId="1" applyNumberFormat="1" applyFont="1" applyFill="1" applyBorder="1" applyAlignment="1" applyProtection="1">
      <alignment horizontal="right" vertical="center"/>
      <protection locked="0"/>
    </xf>
    <xf numFmtId="40" fontId="13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0" fontId="13" fillId="0" borderId="7" xfId="1" applyNumberFormat="1" applyFont="1" applyFill="1" applyBorder="1" applyAlignment="1" applyProtection="1">
      <alignment horizontal="right" vertical="center"/>
      <protection locked="0"/>
    </xf>
    <xf numFmtId="0" fontId="20" fillId="8" borderId="0" xfId="0" applyFont="1" applyFill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3" fontId="16" fillId="0" borderId="0" xfId="1" applyFont="1" applyAlignment="1" applyProtection="1">
      <alignment horizontal="right"/>
      <protection locked="0"/>
    </xf>
    <xf numFmtId="170" fontId="16" fillId="0" borderId="0" xfId="1" applyNumberFormat="1" applyFont="1" applyFill="1" applyAlignment="1" applyProtection="1">
      <alignment horizontal="right"/>
      <protection locked="0"/>
    </xf>
    <xf numFmtId="170" fontId="16" fillId="0" borderId="0" xfId="1" applyNumberFormat="1" applyFont="1" applyAlignment="1" applyProtection="1">
      <alignment horizontal="right"/>
      <protection locked="0"/>
    </xf>
    <xf numFmtId="0" fontId="19" fillId="0" borderId="0" xfId="3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4" fontId="18" fillId="0" borderId="0" xfId="0" applyNumberFormat="1" applyFont="1" applyAlignment="1" applyProtection="1">
      <alignment horizontal="left" vertical="center" wrapText="1"/>
      <protection locked="0"/>
    </xf>
    <xf numFmtId="43" fontId="17" fillId="0" borderId="0" xfId="0" applyNumberFormat="1" applyFont="1" applyProtection="1">
      <protection locked="0"/>
    </xf>
    <xf numFmtId="43" fontId="5" fillId="0" borderId="0" xfId="0" applyNumberFormat="1" applyFont="1" applyAlignment="1" applyProtection="1">
      <alignment horizontal="right"/>
      <protection locked="0"/>
    </xf>
    <xf numFmtId="171" fontId="5" fillId="0" borderId="0" xfId="1" applyNumberFormat="1" applyFont="1" applyFill="1" applyAlignment="1" applyProtection="1">
      <alignment horizontal="left"/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4" fontId="13" fillId="0" borderId="0" xfId="0" applyNumberFormat="1" applyFont="1" applyAlignment="1" applyProtection="1">
      <alignment vertical="top" wrapText="1"/>
      <protection locked="0"/>
    </xf>
    <xf numFmtId="4" fontId="10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4" fontId="5" fillId="0" borderId="0" xfId="0" applyNumberFormat="1" applyFont="1" applyAlignment="1" applyProtection="1">
      <alignment horizontal="right"/>
      <protection locked="0"/>
    </xf>
    <xf numFmtId="170" fontId="5" fillId="0" borderId="0" xfId="1" applyNumberFormat="1" applyFont="1" applyFill="1" applyBorder="1" applyAlignment="1" applyProtection="1">
      <alignment horizontal="left"/>
      <protection locked="0"/>
    </xf>
    <xf numFmtId="2" fontId="16" fillId="0" borderId="0" xfId="0" applyNumberFormat="1" applyFont="1" applyAlignment="1" applyProtection="1">
      <alignment horizontal="right" vertical="center"/>
      <protection locked="0"/>
    </xf>
    <xf numFmtId="4" fontId="15" fillId="0" borderId="0" xfId="0" applyNumberFormat="1" applyFont="1" applyAlignment="1" applyProtection="1">
      <alignment vertical="top" wrapText="1"/>
      <protection locked="0"/>
    </xf>
    <xf numFmtId="4" fontId="15" fillId="0" borderId="0" xfId="0" applyNumberFormat="1" applyFont="1" applyAlignment="1" applyProtection="1">
      <alignment horizontal="left" vertical="center"/>
      <protection locked="0"/>
    </xf>
    <xf numFmtId="170" fontId="5" fillId="0" borderId="0" xfId="1" applyNumberFormat="1" applyFont="1" applyFill="1" applyBorder="1" applyAlignment="1" applyProtection="1">
      <alignment horizontal="left"/>
      <protection locked="0"/>
    </xf>
  </cellXfs>
  <cellStyles count="8">
    <cellStyle name="Millares" xfId="1" builtinId="3"/>
    <cellStyle name="Millares 2" xfId="5"/>
    <cellStyle name="Moneda" xfId="2" builtinId="4"/>
    <cellStyle name="Moneda 3" xfId="4"/>
    <cellStyle name="Normal" xfId="0" builtinId="0"/>
    <cellStyle name="Normal 3" xfId="3"/>
    <cellStyle name="Porcentaje 2" xfId="7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0"/>
  <sheetViews>
    <sheetView tabSelected="1" view="pageBreakPreview" topLeftCell="A7" zoomScaleNormal="100" zoomScaleSheetLayoutView="100" workbookViewId="0">
      <selection activeCell="O22" sqref="O22"/>
    </sheetView>
  </sheetViews>
  <sheetFormatPr baseColWidth="10" defaultColWidth="11" defaultRowHeight="14.25" x14ac:dyDescent="0.2"/>
  <cols>
    <col min="1" max="1" width="8.42578125" style="4" customWidth="1"/>
    <col min="2" max="2" width="75.85546875" style="3" customWidth="1"/>
    <col min="3" max="3" width="9.7109375" style="1" customWidth="1"/>
    <col min="4" max="4" width="9.140625" style="1" customWidth="1"/>
    <col min="5" max="5" width="14" style="2" customWidth="1"/>
    <col min="6" max="6" width="15.7109375" style="1" bestFit="1" customWidth="1"/>
    <col min="7" max="7" width="26.5703125" style="1" customWidth="1"/>
    <col min="8" max="8" width="15.28515625" style="1" bestFit="1" customWidth="1"/>
    <col min="9" max="57" width="11" style="1"/>
    <col min="58" max="58" width="6.140625" style="1" customWidth="1"/>
    <col min="59" max="59" width="41" style="1" customWidth="1"/>
    <col min="60" max="60" width="10.85546875" style="1" customWidth="1"/>
    <col min="61" max="61" width="8.7109375" style="1" customWidth="1"/>
    <col min="62" max="62" width="14.42578125" style="1" customWidth="1"/>
    <col min="63" max="63" width="15.7109375" style="1" bestFit="1" customWidth="1"/>
    <col min="64" max="64" width="15.7109375" style="1" customWidth="1"/>
    <col min="65" max="65" width="14.42578125" style="1" bestFit="1" customWidth="1"/>
    <col min="66" max="66" width="12.7109375" style="1" bestFit="1" customWidth="1"/>
    <col min="67" max="313" width="11" style="1"/>
    <col min="314" max="314" width="6.140625" style="1" customWidth="1"/>
    <col min="315" max="315" width="41" style="1" customWidth="1"/>
    <col min="316" max="316" width="10.85546875" style="1" customWidth="1"/>
    <col min="317" max="317" width="8.7109375" style="1" customWidth="1"/>
    <col min="318" max="318" width="14.42578125" style="1" customWidth="1"/>
    <col min="319" max="319" width="15.7109375" style="1" bestFit="1" customWidth="1"/>
    <col min="320" max="320" width="15.7109375" style="1" customWidth="1"/>
    <col min="321" max="321" width="14.42578125" style="1" bestFit="1" customWidth="1"/>
    <col min="322" max="322" width="12.7109375" style="1" bestFit="1" customWidth="1"/>
    <col min="323" max="569" width="11" style="1"/>
    <col min="570" max="570" width="6.140625" style="1" customWidth="1"/>
    <col min="571" max="571" width="41" style="1" customWidth="1"/>
    <col min="572" max="572" width="10.85546875" style="1" customWidth="1"/>
    <col min="573" max="573" width="8.7109375" style="1" customWidth="1"/>
    <col min="574" max="574" width="14.42578125" style="1" customWidth="1"/>
    <col min="575" max="575" width="15.7109375" style="1" bestFit="1" customWidth="1"/>
    <col min="576" max="576" width="15.7109375" style="1" customWidth="1"/>
    <col min="577" max="577" width="14.42578125" style="1" bestFit="1" customWidth="1"/>
    <col min="578" max="578" width="12.7109375" style="1" bestFit="1" customWidth="1"/>
    <col min="579" max="825" width="11" style="1"/>
    <col min="826" max="826" width="6.140625" style="1" customWidth="1"/>
    <col min="827" max="827" width="41" style="1" customWidth="1"/>
    <col min="828" max="828" width="10.85546875" style="1" customWidth="1"/>
    <col min="829" max="829" width="8.7109375" style="1" customWidth="1"/>
    <col min="830" max="830" width="14.42578125" style="1" customWidth="1"/>
    <col min="831" max="831" width="15.7109375" style="1" bestFit="1" customWidth="1"/>
    <col min="832" max="832" width="15.7109375" style="1" customWidth="1"/>
    <col min="833" max="833" width="14.42578125" style="1" bestFit="1" customWidth="1"/>
    <col min="834" max="834" width="12.7109375" style="1" bestFit="1" customWidth="1"/>
    <col min="835" max="1081" width="11" style="1"/>
    <col min="1082" max="1082" width="6.140625" style="1" customWidth="1"/>
    <col min="1083" max="1083" width="41" style="1" customWidth="1"/>
    <col min="1084" max="1084" width="10.85546875" style="1" customWidth="1"/>
    <col min="1085" max="1085" width="8.7109375" style="1" customWidth="1"/>
    <col min="1086" max="1086" width="14.42578125" style="1" customWidth="1"/>
    <col min="1087" max="1087" width="15.7109375" style="1" bestFit="1" customWidth="1"/>
    <col min="1088" max="1088" width="15.7109375" style="1" customWidth="1"/>
    <col min="1089" max="1089" width="14.42578125" style="1" bestFit="1" customWidth="1"/>
    <col min="1090" max="1090" width="12.7109375" style="1" bestFit="1" customWidth="1"/>
    <col min="1091" max="1337" width="11" style="1"/>
    <col min="1338" max="1338" width="6.140625" style="1" customWidth="1"/>
    <col min="1339" max="1339" width="41" style="1" customWidth="1"/>
    <col min="1340" max="1340" width="10.85546875" style="1" customWidth="1"/>
    <col min="1341" max="1341" width="8.7109375" style="1" customWidth="1"/>
    <col min="1342" max="1342" width="14.42578125" style="1" customWidth="1"/>
    <col min="1343" max="1343" width="15.7109375" style="1" bestFit="1" customWidth="1"/>
    <col min="1344" max="1344" width="15.7109375" style="1" customWidth="1"/>
    <col min="1345" max="1345" width="14.42578125" style="1" bestFit="1" customWidth="1"/>
    <col min="1346" max="1346" width="12.7109375" style="1" bestFit="1" customWidth="1"/>
    <col min="1347" max="1593" width="11" style="1"/>
    <col min="1594" max="1594" width="6.140625" style="1" customWidth="1"/>
    <col min="1595" max="1595" width="41" style="1" customWidth="1"/>
    <col min="1596" max="1596" width="10.85546875" style="1" customWidth="1"/>
    <col min="1597" max="1597" width="8.7109375" style="1" customWidth="1"/>
    <col min="1598" max="1598" width="14.42578125" style="1" customWidth="1"/>
    <col min="1599" max="1599" width="15.7109375" style="1" bestFit="1" customWidth="1"/>
    <col min="1600" max="1600" width="15.7109375" style="1" customWidth="1"/>
    <col min="1601" max="1601" width="14.42578125" style="1" bestFit="1" customWidth="1"/>
    <col min="1602" max="1602" width="12.7109375" style="1" bestFit="1" customWidth="1"/>
    <col min="1603" max="1849" width="11" style="1"/>
    <col min="1850" max="1850" width="6.140625" style="1" customWidth="1"/>
    <col min="1851" max="1851" width="41" style="1" customWidth="1"/>
    <col min="1852" max="1852" width="10.85546875" style="1" customWidth="1"/>
    <col min="1853" max="1853" width="8.7109375" style="1" customWidth="1"/>
    <col min="1854" max="1854" width="14.42578125" style="1" customWidth="1"/>
    <col min="1855" max="1855" width="15.7109375" style="1" bestFit="1" customWidth="1"/>
    <col min="1856" max="1856" width="15.7109375" style="1" customWidth="1"/>
    <col min="1857" max="1857" width="14.42578125" style="1" bestFit="1" customWidth="1"/>
    <col min="1858" max="1858" width="12.7109375" style="1" bestFit="1" customWidth="1"/>
    <col min="1859" max="2105" width="11" style="1"/>
    <col min="2106" max="2106" width="6.140625" style="1" customWidth="1"/>
    <col min="2107" max="2107" width="41" style="1" customWidth="1"/>
    <col min="2108" max="2108" width="10.85546875" style="1" customWidth="1"/>
    <col min="2109" max="2109" width="8.7109375" style="1" customWidth="1"/>
    <col min="2110" max="2110" width="14.42578125" style="1" customWidth="1"/>
    <col min="2111" max="2111" width="15.7109375" style="1" bestFit="1" customWidth="1"/>
    <col min="2112" max="2112" width="15.7109375" style="1" customWidth="1"/>
    <col min="2113" max="2113" width="14.42578125" style="1" bestFit="1" customWidth="1"/>
    <col min="2114" max="2114" width="12.7109375" style="1" bestFit="1" customWidth="1"/>
    <col min="2115" max="2361" width="11" style="1"/>
    <col min="2362" max="2362" width="6.140625" style="1" customWidth="1"/>
    <col min="2363" max="2363" width="41" style="1" customWidth="1"/>
    <col min="2364" max="2364" width="10.85546875" style="1" customWidth="1"/>
    <col min="2365" max="2365" width="8.7109375" style="1" customWidth="1"/>
    <col min="2366" max="2366" width="14.42578125" style="1" customWidth="1"/>
    <col min="2367" max="2367" width="15.7109375" style="1" bestFit="1" customWidth="1"/>
    <col min="2368" max="2368" width="15.7109375" style="1" customWidth="1"/>
    <col min="2369" max="2369" width="14.42578125" style="1" bestFit="1" customWidth="1"/>
    <col min="2370" max="2370" width="12.7109375" style="1" bestFit="1" customWidth="1"/>
    <col min="2371" max="2617" width="11" style="1"/>
    <col min="2618" max="2618" width="6.140625" style="1" customWidth="1"/>
    <col min="2619" max="2619" width="41" style="1" customWidth="1"/>
    <col min="2620" max="2620" width="10.85546875" style="1" customWidth="1"/>
    <col min="2621" max="2621" width="8.7109375" style="1" customWidth="1"/>
    <col min="2622" max="2622" width="14.42578125" style="1" customWidth="1"/>
    <col min="2623" max="2623" width="15.7109375" style="1" bestFit="1" customWidth="1"/>
    <col min="2624" max="2624" width="15.7109375" style="1" customWidth="1"/>
    <col min="2625" max="2625" width="14.42578125" style="1" bestFit="1" customWidth="1"/>
    <col min="2626" max="2626" width="12.7109375" style="1" bestFit="1" customWidth="1"/>
    <col min="2627" max="2873" width="11" style="1"/>
    <col min="2874" max="2874" width="6.140625" style="1" customWidth="1"/>
    <col min="2875" max="2875" width="41" style="1" customWidth="1"/>
    <col min="2876" max="2876" width="10.85546875" style="1" customWidth="1"/>
    <col min="2877" max="2877" width="8.7109375" style="1" customWidth="1"/>
    <col min="2878" max="2878" width="14.42578125" style="1" customWidth="1"/>
    <col min="2879" max="2879" width="15.7109375" style="1" bestFit="1" customWidth="1"/>
    <col min="2880" max="2880" width="15.7109375" style="1" customWidth="1"/>
    <col min="2881" max="2881" width="14.42578125" style="1" bestFit="1" customWidth="1"/>
    <col min="2882" max="2882" width="12.7109375" style="1" bestFit="1" customWidth="1"/>
    <col min="2883" max="3129" width="11" style="1"/>
    <col min="3130" max="3130" width="6.140625" style="1" customWidth="1"/>
    <col min="3131" max="3131" width="41" style="1" customWidth="1"/>
    <col min="3132" max="3132" width="10.85546875" style="1" customWidth="1"/>
    <col min="3133" max="3133" width="8.7109375" style="1" customWidth="1"/>
    <col min="3134" max="3134" width="14.42578125" style="1" customWidth="1"/>
    <col min="3135" max="3135" width="15.7109375" style="1" bestFit="1" customWidth="1"/>
    <col min="3136" max="3136" width="15.7109375" style="1" customWidth="1"/>
    <col min="3137" max="3137" width="14.42578125" style="1" bestFit="1" customWidth="1"/>
    <col min="3138" max="3138" width="12.7109375" style="1" bestFit="1" customWidth="1"/>
    <col min="3139" max="3385" width="11" style="1"/>
    <col min="3386" max="3386" width="6.140625" style="1" customWidth="1"/>
    <col min="3387" max="3387" width="41" style="1" customWidth="1"/>
    <col min="3388" max="3388" width="10.85546875" style="1" customWidth="1"/>
    <col min="3389" max="3389" width="8.7109375" style="1" customWidth="1"/>
    <col min="3390" max="3390" width="14.42578125" style="1" customWidth="1"/>
    <col min="3391" max="3391" width="15.7109375" style="1" bestFit="1" customWidth="1"/>
    <col min="3392" max="3392" width="15.7109375" style="1" customWidth="1"/>
    <col min="3393" max="3393" width="14.42578125" style="1" bestFit="1" customWidth="1"/>
    <col min="3394" max="3394" width="12.7109375" style="1" bestFit="1" customWidth="1"/>
    <col min="3395" max="3641" width="11" style="1"/>
    <col min="3642" max="3642" width="6.140625" style="1" customWidth="1"/>
    <col min="3643" max="3643" width="41" style="1" customWidth="1"/>
    <col min="3644" max="3644" width="10.85546875" style="1" customWidth="1"/>
    <col min="3645" max="3645" width="8.7109375" style="1" customWidth="1"/>
    <col min="3646" max="3646" width="14.42578125" style="1" customWidth="1"/>
    <col min="3647" max="3647" width="15.7109375" style="1" bestFit="1" customWidth="1"/>
    <col min="3648" max="3648" width="15.7109375" style="1" customWidth="1"/>
    <col min="3649" max="3649" width="14.42578125" style="1" bestFit="1" customWidth="1"/>
    <col min="3650" max="3650" width="12.7109375" style="1" bestFit="1" customWidth="1"/>
    <col min="3651" max="3897" width="11" style="1"/>
    <col min="3898" max="3898" width="6.140625" style="1" customWidth="1"/>
    <col min="3899" max="3899" width="41" style="1" customWidth="1"/>
    <col min="3900" max="3900" width="10.85546875" style="1" customWidth="1"/>
    <col min="3901" max="3901" width="8.7109375" style="1" customWidth="1"/>
    <col min="3902" max="3902" width="14.42578125" style="1" customWidth="1"/>
    <col min="3903" max="3903" width="15.7109375" style="1" bestFit="1" customWidth="1"/>
    <col min="3904" max="3904" width="15.7109375" style="1" customWidth="1"/>
    <col min="3905" max="3905" width="14.42578125" style="1" bestFit="1" customWidth="1"/>
    <col min="3906" max="3906" width="12.7109375" style="1" bestFit="1" customWidth="1"/>
    <col min="3907" max="4153" width="11" style="1"/>
    <col min="4154" max="4154" width="6.140625" style="1" customWidth="1"/>
    <col min="4155" max="4155" width="41" style="1" customWidth="1"/>
    <col min="4156" max="4156" width="10.85546875" style="1" customWidth="1"/>
    <col min="4157" max="4157" width="8.7109375" style="1" customWidth="1"/>
    <col min="4158" max="4158" width="14.42578125" style="1" customWidth="1"/>
    <col min="4159" max="4159" width="15.7109375" style="1" bestFit="1" customWidth="1"/>
    <col min="4160" max="4160" width="15.7109375" style="1" customWidth="1"/>
    <col min="4161" max="4161" width="14.42578125" style="1" bestFit="1" customWidth="1"/>
    <col min="4162" max="4162" width="12.7109375" style="1" bestFit="1" customWidth="1"/>
    <col min="4163" max="4409" width="11" style="1"/>
    <col min="4410" max="4410" width="6.140625" style="1" customWidth="1"/>
    <col min="4411" max="4411" width="41" style="1" customWidth="1"/>
    <col min="4412" max="4412" width="10.85546875" style="1" customWidth="1"/>
    <col min="4413" max="4413" width="8.7109375" style="1" customWidth="1"/>
    <col min="4414" max="4414" width="14.42578125" style="1" customWidth="1"/>
    <col min="4415" max="4415" width="15.7109375" style="1" bestFit="1" customWidth="1"/>
    <col min="4416" max="4416" width="15.7109375" style="1" customWidth="1"/>
    <col min="4417" max="4417" width="14.42578125" style="1" bestFit="1" customWidth="1"/>
    <col min="4418" max="4418" width="12.7109375" style="1" bestFit="1" customWidth="1"/>
    <col min="4419" max="4665" width="11" style="1"/>
    <col min="4666" max="4666" width="6.140625" style="1" customWidth="1"/>
    <col min="4667" max="4667" width="41" style="1" customWidth="1"/>
    <col min="4668" max="4668" width="10.85546875" style="1" customWidth="1"/>
    <col min="4669" max="4669" width="8.7109375" style="1" customWidth="1"/>
    <col min="4670" max="4670" width="14.42578125" style="1" customWidth="1"/>
    <col min="4671" max="4671" width="15.7109375" style="1" bestFit="1" customWidth="1"/>
    <col min="4672" max="4672" width="15.7109375" style="1" customWidth="1"/>
    <col min="4673" max="4673" width="14.42578125" style="1" bestFit="1" customWidth="1"/>
    <col min="4674" max="4674" width="12.7109375" style="1" bestFit="1" customWidth="1"/>
    <col min="4675" max="4921" width="11" style="1"/>
    <col min="4922" max="4922" width="6.140625" style="1" customWidth="1"/>
    <col min="4923" max="4923" width="41" style="1" customWidth="1"/>
    <col min="4924" max="4924" width="10.85546875" style="1" customWidth="1"/>
    <col min="4925" max="4925" width="8.7109375" style="1" customWidth="1"/>
    <col min="4926" max="4926" width="14.42578125" style="1" customWidth="1"/>
    <col min="4927" max="4927" width="15.7109375" style="1" bestFit="1" customWidth="1"/>
    <col min="4928" max="4928" width="15.7109375" style="1" customWidth="1"/>
    <col min="4929" max="4929" width="14.42578125" style="1" bestFit="1" customWidth="1"/>
    <col min="4930" max="4930" width="12.7109375" style="1" bestFit="1" customWidth="1"/>
    <col min="4931" max="5177" width="11" style="1"/>
    <col min="5178" max="5178" width="6.140625" style="1" customWidth="1"/>
    <col min="5179" max="5179" width="41" style="1" customWidth="1"/>
    <col min="5180" max="5180" width="10.85546875" style="1" customWidth="1"/>
    <col min="5181" max="5181" width="8.7109375" style="1" customWidth="1"/>
    <col min="5182" max="5182" width="14.42578125" style="1" customWidth="1"/>
    <col min="5183" max="5183" width="15.7109375" style="1" bestFit="1" customWidth="1"/>
    <col min="5184" max="5184" width="15.7109375" style="1" customWidth="1"/>
    <col min="5185" max="5185" width="14.42578125" style="1" bestFit="1" customWidth="1"/>
    <col min="5186" max="5186" width="12.7109375" style="1" bestFit="1" customWidth="1"/>
    <col min="5187" max="5433" width="11" style="1"/>
    <col min="5434" max="5434" width="6.140625" style="1" customWidth="1"/>
    <col min="5435" max="5435" width="41" style="1" customWidth="1"/>
    <col min="5436" max="5436" width="10.85546875" style="1" customWidth="1"/>
    <col min="5437" max="5437" width="8.7109375" style="1" customWidth="1"/>
    <col min="5438" max="5438" width="14.42578125" style="1" customWidth="1"/>
    <col min="5439" max="5439" width="15.7109375" style="1" bestFit="1" customWidth="1"/>
    <col min="5440" max="5440" width="15.7109375" style="1" customWidth="1"/>
    <col min="5441" max="5441" width="14.42578125" style="1" bestFit="1" customWidth="1"/>
    <col min="5442" max="5442" width="12.7109375" style="1" bestFit="1" customWidth="1"/>
    <col min="5443" max="5689" width="11" style="1"/>
    <col min="5690" max="5690" width="6.140625" style="1" customWidth="1"/>
    <col min="5691" max="5691" width="41" style="1" customWidth="1"/>
    <col min="5692" max="5692" width="10.85546875" style="1" customWidth="1"/>
    <col min="5693" max="5693" width="8.7109375" style="1" customWidth="1"/>
    <col min="5694" max="5694" width="14.42578125" style="1" customWidth="1"/>
    <col min="5695" max="5695" width="15.7109375" style="1" bestFit="1" customWidth="1"/>
    <col min="5696" max="5696" width="15.7109375" style="1" customWidth="1"/>
    <col min="5697" max="5697" width="14.42578125" style="1" bestFit="1" customWidth="1"/>
    <col min="5698" max="5698" width="12.7109375" style="1" bestFit="1" customWidth="1"/>
    <col min="5699" max="5945" width="11" style="1"/>
    <col min="5946" max="5946" width="6.140625" style="1" customWidth="1"/>
    <col min="5947" max="5947" width="41" style="1" customWidth="1"/>
    <col min="5948" max="5948" width="10.85546875" style="1" customWidth="1"/>
    <col min="5949" max="5949" width="8.7109375" style="1" customWidth="1"/>
    <col min="5950" max="5950" width="14.42578125" style="1" customWidth="1"/>
    <col min="5951" max="5951" width="15.7109375" style="1" bestFit="1" customWidth="1"/>
    <col min="5952" max="5952" width="15.7109375" style="1" customWidth="1"/>
    <col min="5953" max="5953" width="14.42578125" style="1" bestFit="1" customWidth="1"/>
    <col min="5954" max="5954" width="12.7109375" style="1" bestFit="1" customWidth="1"/>
    <col min="5955" max="6201" width="11" style="1"/>
    <col min="6202" max="6202" width="6.140625" style="1" customWidth="1"/>
    <col min="6203" max="6203" width="41" style="1" customWidth="1"/>
    <col min="6204" max="6204" width="10.85546875" style="1" customWidth="1"/>
    <col min="6205" max="6205" width="8.7109375" style="1" customWidth="1"/>
    <col min="6206" max="6206" width="14.42578125" style="1" customWidth="1"/>
    <col min="6207" max="6207" width="15.7109375" style="1" bestFit="1" customWidth="1"/>
    <col min="6208" max="6208" width="15.7109375" style="1" customWidth="1"/>
    <col min="6209" max="6209" width="14.42578125" style="1" bestFit="1" customWidth="1"/>
    <col min="6210" max="6210" width="12.7109375" style="1" bestFit="1" customWidth="1"/>
    <col min="6211" max="6457" width="11" style="1"/>
    <col min="6458" max="6458" width="6.140625" style="1" customWidth="1"/>
    <col min="6459" max="6459" width="41" style="1" customWidth="1"/>
    <col min="6460" max="6460" width="10.85546875" style="1" customWidth="1"/>
    <col min="6461" max="6461" width="8.7109375" style="1" customWidth="1"/>
    <col min="6462" max="6462" width="14.42578125" style="1" customWidth="1"/>
    <col min="6463" max="6463" width="15.7109375" style="1" bestFit="1" customWidth="1"/>
    <col min="6464" max="6464" width="15.7109375" style="1" customWidth="1"/>
    <col min="6465" max="6465" width="14.42578125" style="1" bestFit="1" customWidth="1"/>
    <col min="6466" max="6466" width="12.7109375" style="1" bestFit="1" customWidth="1"/>
    <col min="6467" max="6713" width="11" style="1"/>
    <col min="6714" max="6714" width="6.140625" style="1" customWidth="1"/>
    <col min="6715" max="6715" width="41" style="1" customWidth="1"/>
    <col min="6716" max="6716" width="10.85546875" style="1" customWidth="1"/>
    <col min="6717" max="6717" width="8.7109375" style="1" customWidth="1"/>
    <col min="6718" max="6718" width="14.42578125" style="1" customWidth="1"/>
    <col min="6719" max="6719" width="15.7109375" style="1" bestFit="1" customWidth="1"/>
    <col min="6720" max="6720" width="15.7109375" style="1" customWidth="1"/>
    <col min="6721" max="6721" width="14.42578125" style="1" bestFit="1" customWidth="1"/>
    <col min="6722" max="6722" width="12.7109375" style="1" bestFit="1" customWidth="1"/>
    <col min="6723" max="6969" width="11" style="1"/>
    <col min="6970" max="6970" width="6.140625" style="1" customWidth="1"/>
    <col min="6971" max="6971" width="41" style="1" customWidth="1"/>
    <col min="6972" max="6972" width="10.85546875" style="1" customWidth="1"/>
    <col min="6973" max="6973" width="8.7109375" style="1" customWidth="1"/>
    <col min="6974" max="6974" width="14.42578125" style="1" customWidth="1"/>
    <col min="6975" max="6975" width="15.7109375" style="1" bestFit="1" customWidth="1"/>
    <col min="6976" max="6976" width="15.7109375" style="1" customWidth="1"/>
    <col min="6977" max="6977" width="14.42578125" style="1" bestFit="1" customWidth="1"/>
    <col min="6978" max="6978" width="12.7109375" style="1" bestFit="1" customWidth="1"/>
    <col min="6979" max="7225" width="11" style="1"/>
    <col min="7226" max="7226" width="6.140625" style="1" customWidth="1"/>
    <col min="7227" max="7227" width="41" style="1" customWidth="1"/>
    <col min="7228" max="7228" width="10.85546875" style="1" customWidth="1"/>
    <col min="7229" max="7229" width="8.7109375" style="1" customWidth="1"/>
    <col min="7230" max="7230" width="14.42578125" style="1" customWidth="1"/>
    <col min="7231" max="7231" width="15.7109375" style="1" bestFit="1" customWidth="1"/>
    <col min="7232" max="7232" width="15.7109375" style="1" customWidth="1"/>
    <col min="7233" max="7233" width="14.42578125" style="1" bestFit="1" customWidth="1"/>
    <col min="7234" max="7234" width="12.7109375" style="1" bestFit="1" customWidth="1"/>
    <col min="7235" max="7481" width="11" style="1"/>
    <col min="7482" max="7482" width="6.140625" style="1" customWidth="1"/>
    <col min="7483" max="7483" width="41" style="1" customWidth="1"/>
    <col min="7484" max="7484" width="10.85546875" style="1" customWidth="1"/>
    <col min="7485" max="7485" width="8.7109375" style="1" customWidth="1"/>
    <col min="7486" max="7486" width="14.42578125" style="1" customWidth="1"/>
    <col min="7487" max="7487" width="15.7109375" style="1" bestFit="1" customWidth="1"/>
    <col min="7488" max="7488" width="15.7109375" style="1" customWidth="1"/>
    <col min="7489" max="7489" width="14.42578125" style="1" bestFit="1" customWidth="1"/>
    <col min="7490" max="7490" width="12.7109375" style="1" bestFit="1" customWidth="1"/>
    <col min="7491" max="7737" width="11" style="1"/>
    <col min="7738" max="7738" width="6.140625" style="1" customWidth="1"/>
    <col min="7739" max="7739" width="41" style="1" customWidth="1"/>
    <col min="7740" max="7740" width="10.85546875" style="1" customWidth="1"/>
    <col min="7741" max="7741" width="8.7109375" style="1" customWidth="1"/>
    <col min="7742" max="7742" width="14.42578125" style="1" customWidth="1"/>
    <col min="7743" max="7743" width="15.7109375" style="1" bestFit="1" customWidth="1"/>
    <col min="7744" max="7744" width="15.7109375" style="1" customWidth="1"/>
    <col min="7745" max="7745" width="14.42578125" style="1" bestFit="1" customWidth="1"/>
    <col min="7746" max="7746" width="12.7109375" style="1" bestFit="1" customWidth="1"/>
    <col min="7747" max="7993" width="11" style="1"/>
    <col min="7994" max="7994" width="6.140625" style="1" customWidth="1"/>
    <col min="7995" max="7995" width="41" style="1" customWidth="1"/>
    <col min="7996" max="7996" width="10.85546875" style="1" customWidth="1"/>
    <col min="7997" max="7997" width="8.7109375" style="1" customWidth="1"/>
    <col min="7998" max="7998" width="14.42578125" style="1" customWidth="1"/>
    <col min="7999" max="7999" width="15.7109375" style="1" bestFit="1" customWidth="1"/>
    <col min="8000" max="8000" width="15.7109375" style="1" customWidth="1"/>
    <col min="8001" max="8001" width="14.42578125" style="1" bestFit="1" customWidth="1"/>
    <col min="8002" max="8002" width="12.7109375" style="1" bestFit="1" customWidth="1"/>
    <col min="8003" max="8249" width="11" style="1"/>
    <col min="8250" max="8250" width="6.140625" style="1" customWidth="1"/>
    <col min="8251" max="8251" width="41" style="1" customWidth="1"/>
    <col min="8252" max="8252" width="10.85546875" style="1" customWidth="1"/>
    <col min="8253" max="8253" width="8.7109375" style="1" customWidth="1"/>
    <col min="8254" max="8254" width="14.42578125" style="1" customWidth="1"/>
    <col min="8255" max="8255" width="15.7109375" style="1" bestFit="1" customWidth="1"/>
    <col min="8256" max="8256" width="15.7109375" style="1" customWidth="1"/>
    <col min="8257" max="8257" width="14.42578125" style="1" bestFit="1" customWidth="1"/>
    <col min="8258" max="8258" width="12.7109375" style="1" bestFit="1" customWidth="1"/>
    <col min="8259" max="8505" width="11" style="1"/>
    <col min="8506" max="8506" width="6.140625" style="1" customWidth="1"/>
    <col min="8507" max="8507" width="41" style="1" customWidth="1"/>
    <col min="8508" max="8508" width="10.85546875" style="1" customWidth="1"/>
    <col min="8509" max="8509" width="8.7109375" style="1" customWidth="1"/>
    <col min="8510" max="8510" width="14.42578125" style="1" customWidth="1"/>
    <col min="8511" max="8511" width="15.7109375" style="1" bestFit="1" customWidth="1"/>
    <col min="8512" max="8512" width="15.7109375" style="1" customWidth="1"/>
    <col min="8513" max="8513" width="14.42578125" style="1" bestFit="1" customWidth="1"/>
    <col min="8514" max="8514" width="12.7109375" style="1" bestFit="1" customWidth="1"/>
    <col min="8515" max="8761" width="11" style="1"/>
    <col min="8762" max="8762" width="6.140625" style="1" customWidth="1"/>
    <col min="8763" max="8763" width="41" style="1" customWidth="1"/>
    <col min="8764" max="8764" width="10.85546875" style="1" customWidth="1"/>
    <col min="8765" max="8765" width="8.7109375" style="1" customWidth="1"/>
    <col min="8766" max="8766" width="14.42578125" style="1" customWidth="1"/>
    <col min="8767" max="8767" width="15.7109375" style="1" bestFit="1" customWidth="1"/>
    <col min="8768" max="8768" width="15.7109375" style="1" customWidth="1"/>
    <col min="8769" max="8769" width="14.42578125" style="1" bestFit="1" customWidth="1"/>
    <col min="8770" max="8770" width="12.7109375" style="1" bestFit="1" customWidth="1"/>
    <col min="8771" max="9017" width="11" style="1"/>
    <col min="9018" max="9018" width="6.140625" style="1" customWidth="1"/>
    <col min="9019" max="9019" width="41" style="1" customWidth="1"/>
    <col min="9020" max="9020" width="10.85546875" style="1" customWidth="1"/>
    <col min="9021" max="9021" width="8.7109375" style="1" customWidth="1"/>
    <col min="9022" max="9022" width="14.42578125" style="1" customWidth="1"/>
    <col min="9023" max="9023" width="15.7109375" style="1" bestFit="1" customWidth="1"/>
    <col min="9024" max="9024" width="15.7109375" style="1" customWidth="1"/>
    <col min="9025" max="9025" width="14.42578125" style="1" bestFit="1" customWidth="1"/>
    <col min="9026" max="9026" width="12.7109375" style="1" bestFit="1" customWidth="1"/>
    <col min="9027" max="9273" width="11" style="1"/>
    <col min="9274" max="9274" width="6.140625" style="1" customWidth="1"/>
    <col min="9275" max="9275" width="41" style="1" customWidth="1"/>
    <col min="9276" max="9276" width="10.85546875" style="1" customWidth="1"/>
    <col min="9277" max="9277" width="8.7109375" style="1" customWidth="1"/>
    <col min="9278" max="9278" width="14.42578125" style="1" customWidth="1"/>
    <col min="9279" max="9279" width="15.7109375" style="1" bestFit="1" customWidth="1"/>
    <col min="9280" max="9280" width="15.7109375" style="1" customWidth="1"/>
    <col min="9281" max="9281" width="14.42578125" style="1" bestFit="1" customWidth="1"/>
    <col min="9282" max="9282" width="12.7109375" style="1" bestFit="1" customWidth="1"/>
    <col min="9283" max="9529" width="11" style="1"/>
    <col min="9530" max="9530" width="6.140625" style="1" customWidth="1"/>
    <col min="9531" max="9531" width="41" style="1" customWidth="1"/>
    <col min="9532" max="9532" width="10.85546875" style="1" customWidth="1"/>
    <col min="9533" max="9533" width="8.7109375" style="1" customWidth="1"/>
    <col min="9534" max="9534" width="14.42578125" style="1" customWidth="1"/>
    <col min="9535" max="9535" width="15.7109375" style="1" bestFit="1" customWidth="1"/>
    <col min="9536" max="9536" width="15.7109375" style="1" customWidth="1"/>
    <col min="9537" max="9537" width="14.42578125" style="1" bestFit="1" customWidth="1"/>
    <col min="9538" max="9538" width="12.7109375" style="1" bestFit="1" customWidth="1"/>
    <col min="9539" max="9785" width="11" style="1"/>
    <col min="9786" max="9786" width="6.140625" style="1" customWidth="1"/>
    <col min="9787" max="9787" width="41" style="1" customWidth="1"/>
    <col min="9788" max="9788" width="10.85546875" style="1" customWidth="1"/>
    <col min="9789" max="9789" width="8.7109375" style="1" customWidth="1"/>
    <col min="9790" max="9790" width="14.42578125" style="1" customWidth="1"/>
    <col min="9791" max="9791" width="15.7109375" style="1" bestFit="1" customWidth="1"/>
    <col min="9792" max="9792" width="15.7109375" style="1" customWidth="1"/>
    <col min="9793" max="9793" width="14.42578125" style="1" bestFit="1" customWidth="1"/>
    <col min="9794" max="9794" width="12.7109375" style="1" bestFit="1" customWidth="1"/>
    <col min="9795" max="10041" width="11" style="1"/>
    <col min="10042" max="10042" width="6.140625" style="1" customWidth="1"/>
    <col min="10043" max="10043" width="41" style="1" customWidth="1"/>
    <col min="10044" max="10044" width="10.85546875" style="1" customWidth="1"/>
    <col min="10045" max="10045" width="8.7109375" style="1" customWidth="1"/>
    <col min="10046" max="10046" width="14.42578125" style="1" customWidth="1"/>
    <col min="10047" max="10047" width="15.7109375" style="1" bestFit="1" customWidth="1"/>
    <col min="10048" max="10048" width="15.7109375" style="1" customWidth="1"/>
    <col min="10049" max="10049" width="14.42578125" style="1" bestFit="1" customWidth="1"/>
    <col min="10050" max="10050" width="12.7109375" style="1" bestFit="1" customWidth="1"/>
    <col min="10051" max="10297" width="11" style="1"/>
    <col min="10298" max="10298" width="6.140625" style="1" customWidth="1"/>
    <col min="10299" max="10299" width="41" style="1" customWidth="1"/>
    <col min="10300" max="10300" width="10.85546875" style="1" customWidth="1"/>
    <col min="10301" max="10301" width="8.7109375" style="1" customWidth="1"/>
    <col min="10302" max="10302" width="14.42578125" style="1" customWidth="1"/>
    <col min="10303" max="10303" width="15.7109375" style="1" bestFit="1" customWidth="1"/>
    <col min="10304" max="10304" width="15.7109375" style="1" customWidth="1"/>
    <col min="10305" max="10305" width="14.42578125" style="1" bestFit="1" customWidth="1"/>
    <col min="10306" max="10306" width="12.7109375" style="1" bestFit="1" customWidth="1"/>
    <col min="10307" max="10553" width="11" style="1"/>
    <col min="10554" max="10554" width="6.140625" style="1" customWidth="1"/>
    <col min="10555" max="10555" width="41" style="1" customWidth="1"/>
    <col min="10556" max="10556" width="10.85546875" style="1" customWidth="1"/>
    <col min="10557" max="10557" width="8.7109375" style="1" customWidth="1"/>
    <col min="10558" max="10558" width="14.42578125" style="1" customWidth="1"/>
    <col min="10559" max="10559" width="15.7109375" style="1" bestFit="1" customWidth="1"/>
    <col min="10560" max="10560" width="15.7109375" style="1" customWidth="1"/>
    <col min="10561" max="10561" width="14.42578125" style="1" bestFit="1" customWidth="1"/>
    <col min="10562" max="10562" width="12.7109375" style="1" bestFit="1" customWidth="1"/>
    <col min="10563" max="10809" width="11" style="1"/>
    <col min="10810" max="10810" width="6.140625" style="1" customWidth="1"/>
    <col min="10811" max="10811" width="41" style="1" customWidth="1"/>
    <col min="10812" max="10812" width="10.85546875" style="1" customWidth="1"/>
    <col min="10813" max="10813" width="8.7109375" style="1" customWidth="1"/>
    <col min="10814" max="10814" width="14.42578125" style="1" customWidth="1"/>
    <col min="10815" max="10815" width="15.7109375" style="1" bestFit="1" customWidth="1"/>
    <col min="10816" max="10816" width="15.7109375" style="1" customWidth="1"/>
    <col min="10817" max="10817" width="14.42578125" style="1" bestFit="1" customWidth="1"/>
    <col min="10818" max="10818" width="12.7109375" style="1" bestFit="1" customWidth="1"/>
    <col min="10819" max="11065" width="11" style="1"/>
    <col min="11066" max="11066" width="6.140625" style="1" customWidth="1"/>
    <col min="11067" max="11067" width="41" style="1" customWidth="1"/>
    <col min="11068" max="11068" width="10.85546875" style="1" customWidth="1"/>
    <col min="11069" max="11069" width="8.7109375" style="1" customWidth="1"/>
    <col min="11070" max="11070" width="14.42578125" style="1" customWidth="1"/>
    <col min="11071" max="11071" width="15.7109375" style="1" bestFit="1" customWidth="1"/>
    <col min="11072" max="11072" width="15.7109375" style="1" customWidth="1"/>
    <col min="11073" max="11073" width="14.42578125" style="1" bestFit="1" customWidth="1"/>
    <col min="11074" max="11074" width="12.7109375" style="1" bestFit="1" customWidth="1"/>
    <col min="11075" max="11321" width="11" style="1"/>
    <col min="11322" max="11322" width="6.140625" style="1" customWidth="1"/>
    <col min="11323" max="11323" width="41" style="1" customWidth="1"/>
    <col min="11324" max="11324" width="10.85546875" style="1" customWidth="1"/>
    <col min="11325" max="11325" width="8.7109375" style="1" customWidth="1"/>
    <col min="11326" max="11326" width="14.42578125" style="1" customWidth="1"/>
    <col min="11327" max="11327" width="15.7109375" style="1" bestFit="1" customWidth="1"/>
    <col min="11328" max="11328" width="15.7109375" style="1" customWidth="1"/>
    <col min="11329" max="11329" width="14.42578125" style="1" bestFit="1" customWidth="1"/>
    <col min="11330" max="11330" width="12.7109375" style="1" bestFit="1" customWidth="1"/>
    <col min="11331" max="11577" width="11" style="1"/>
    <col min="11578" max="11578" width="6.140625" style="1" customWidth="1"/>
    <col min="11579" max="11579" width="41" style="1" customWidth="1"/>
    <col min="11580" max="11580" width="10.85546875" style="1" customWidth="1"/>
    <col min="11581" max="11581" width="8.7109375" style="1" customWidth="1"/>
    <col min="11582" max="11582" width="14.42578125" style="1" customWidth="1"/>
    <col min="11583" max="11583" width="15.7109375" style="1" bestFit="1" customWidth="1"/>
    <col min="11584" max="11584" width="15.7109375" style="1" customWidth="1"/>
    <col min="11585" max="11585" width="14.42578125" style="1" bestFit="1" customWidth="1"/>
    <col min="11586" max="11586" width="12.7109375" style="1" bestFit="1" customWidth="1"/>
    <col min="11587" max="11833" width="11" style="1"/>
    <col min="11834" max="11834" width="6.140625" style="1" customWidth="1"/>
    <col min="11835" max="11835" width="41" style="1" customWidth="1"/>
    <col min="11836" max="11836" width="10.85546875" style="1" customWidth="1"/>
    <col min="11837" max="11837" width="8.7109375" style="1" customWidth="1"/>
    <col min="11838" max="11838" width="14.42578125" style="1" customWidth="1"/>
    <col min="11839" max="11839" width="15.7109375" style="1" bestFit="1" customWidth="1"/>
    <col min="11840" max="11840" width="15.7109375" style="1" customWidth="1"/>
    <col min="11841" max="11841" width="14.42578125" style="1" bestFit="1" customWidth="1"/>
    <col min="11842" max="11842" width="12.7109375" style="1" bestFit="1" customWidth="1"/>
    <col min="11843" max="12089" width="11" style="1"/>
    <col min="12090" max="12090" width="6.140625" style="1" customWidth="1"/>
    <col min="12091" max="12091" width="41" style="1" customWidth="1"/>
    <col min="12092" max="12092" width="10.85546875" style="1" customWidth="1"/>
    <col min="12093" max="12093" width="8.7109375" style="1" customWidth="1"/>
    <col min="12094" max="12094" width="14.42578125" style="1" customWidth="1"/>
    <col min="12095" max="12095" width="15.7109375" style="1" bestFit="1" customWidth="1"/>
    <col min="12096" max="12096" width="15.7109375" style="1" customWidth="1"/>
    <col min="12097" max="12097" width="14.42578125" style="1" bestFit="1" customWidth="1"/>
    <col min="12098" max="12098" width="12.7109375" style="1" bestFit="1" customWidth="1"/>
    <col min="12099" max="12345" width="11" style="1"/>
    <col min="12346" max="12346" width="6.140625" style="1" customWidth="1"/>
    <col min="12347" max="12347" width="41" style="1" customWidth="1"/>
    <col min="12348" max="12348" width="10.85546875" style="1" customWidth="1"/>
    <col min="12349" max="12349" width="8.7109375" style="1" customWidth="1"/>
    <col min="12350" max="12350" width="14.42578125" style="1" customWidth="1"/>
    <col min="12351" max="12351" width="15.7109375" style="1" bestFit="1" customWidth="1"/>
    <col min="12352" max="12352" width="15.7109375" style="1" customWidth="1"/>
    <col min="12353" max="12353" width="14.42578125" style="1" bestFit="1" customWidth="1"/>
    <col min="12354" max="12354" width="12.7109375" style="1" bestFit="1" customWidth="1"/>
    <col min="12355" max="12601" width="11" style="1"/>
    <col min="12602" max="12602" width="6.140625" style="1" customWidth="1"/>
    <col min="12603" max="12603" width="41" style="1" customWidth="1"/>
    <col min="12604" max="12604" width="10.85546875" style="1" customWidth="1"/>
    <col min="12605" max="12605" width="8.7109375" style="1" customWidth="1"/>
    <col min="12606" max="12606" width="14.42578125" style="1" customWidth="1"/>
    <col min="12607" max="12607" width="15.7109375" style="1" bestFit="1" customWidth="1"/>
    <col min="12608" max="12608" width="15.7109375" style="1" customWidth="1"/>
    <col min="12609" max="12609" width="14.42578125" style="1" bestFit="1" customWidth="1"/>
    <col min="12610" max="12610" width="12.7109375" style="1" bestFit="1" customWidth="1"/>
    <col min="12611" max="12857" width="11" style="1"/>
    <col min="12858" max="12858" width="6.140625" style="1" customWidth="1"/>
    <col min="12859" max="12859" width="41" style="1" customWidth="1"/>
    <col min="12860" max="12860" width="10.85546875" style="1" customWidth="1"/>
    <col min="12861" max="12861" width="8.7109375" style="1" customWidth="1"/>
    <col min="12862" max="12862" width="14.42578125" style="1" customWidth="1"/>
    <col min="12863" max="12863" width="15.7109375" style="1" bestFit="1" customWidth="1"/>
    <col min="12864" max="12864" width="15.7109375" style="1" customWidth="1"/>
    <col min="12865" max="12865" width="14.42578125" style="1" bestFit="1" customWidth="1"/>
    <col min="12866" max="12866" width="12.7109375" style="1" bestFit="1" customWidth="1"/>
    <col min="12867" max="13113" width="11" style="1"/>
    <col min="13114" max="13114" width="6.140625" style="1" customWidth="1"/>
    <col min="13115" max="13115" width="41" style="1" customWidth="1"/>
    <col min="13116" max="13116" width="10.85546875" style="1" customWidth="1"/>
    <col min="13117" max="13117" width="8.7109375" style="1" customWidth="1"/>
    <col min="13118" max="13118" width="14.42578125" style="1" customWidth="1"/>
    <col min="13119" max="13119" width="15.7109375" style="1" bestFit="1" customWidth="1"/>
    <col min="13120" max="13120" width="15.7109375" style="1" customWidth="1"/>
    <col min="13121" max="13121" width="14.42578125" style="1" bestFit="1" customWidth="1"/>
    <col min="13122" max="13122" width="12.7109375" style="1" bestFit="1" customWidth="1"/>
    <col min="13123" max="13369" width="11" style="1"/>
    <col min="13370" max="13370" width="6.140625" style="1" customWidth="1"/>
    <col min="13371" max="13371" width="41" style="1" customWidth="1"/>
    <col min="13372" max="13372" width="10.85546875" style="1" customWidth="1"/>
    <col min="13373" max="13373" width="8.7109375" style="1" customWidth="1"/>
    <col min="13374" max="13374" width="14.42578125" style="1" customWidth="1"/>
    <col min="13375" max="13375" width="15.7109375" style="1" bestFit="1" customWidth="1"/>
    <col min="13376" max="13376" width="15.7109375" style="1" customWidth="1"/>
    <col min="13377" max="13377" width="14.42578125" style="1" bestFit="1" customWidth="1"/>
    <col min="13378" max="13378" width="12.7109375" style="1" bestFit="1" customWidth="1"/>
    <col min="13379" max="13625" width="11" style="1"/>
    <col min="13626" max="13626" width="6.140625" style="1" customWidth="1"/>
    <col min="13627" max="13627" width="41" style="1" customWidth="1"/>
    <col min="13628" max="13628" width="10.85546875" style="1" customWidth="1"/>
    <col min="13629" max="13629" width="8.7109375" style="1" customWidth="1"/>
    <col min="13630" max="13630" width="14.42578125" style="1" customWidth="1"/>
    <col min="13631" max="13631" width="15.7109375" style="1" bestFit="1" customWidth="1"/>
    <col min="13632" max="13632" width="15.7109375" style="1" customWidth="1"/>
    <col min="13633" max="13633" width="14.42578125" style="1" bestFit="1" customWidth="1"/>
    <col min="13634" max="13634" width="12.7109375" style="1" bestFit="1" customWidth="1"/>
    <col min="13635" max="13881" width="11" style="1"/>
    <col min="13882" max="13882" width="6.140625" style="1" customWidth="1"/>
    <col min="13883" max="13883" width="41" style="1" customWidth="1"/>
    <col min="13884" max="13884" width="10.85546875" style="1" customWidth="1"/>
    <col min="13885" max="13885" width="8.7109375" style="1" customWidth="1"/>
    <col min="13886" max="13886" width="14.42578125" style="1" customWidth="1"/>
    <col min="13887" max="13887" width="15.7109375" style="1" bestFit="1" customWidth="1"/>
    <col min="13888" max="13888" width="15.7109375" style="1" customWidth="1"/>
    <col min="13889" max="13889" width="14.42578125" style="1" bestFit="1" customWidth="1"/>
    <col min="13890" max="13890" width="12.7109375" style="1" bestFit="1" customWidth="1"/>
    <col min="13891" max="14137" width="11" style="1"/>
    <col min="14138" max="14138" width="6.140625" style="1" customWidth="1"/>
    <col min="14139" max="14139" width="41" style="1" customWidth="1"/>
    <col min="14140" max="14140" width="10.85546875" style="1" customWidth="1"/>
    <col min="14141" max="14141" width="8.7109375" style="1" customWidth="1"/>
    <col min="14142" max="14142" width="14.42578125" style="1" customWidth="1"/>
    <col min="14143" max="14143" width="15.7109375" style="1" bestFit="1" customWidth="1"/>
    <col min="14144" max="14144" width="15.7109375" style="1" customWidth="1"/>
    <col min="14145" max="14145" width="14.42578125" style="1" bestFit="1" customWidth="1"/>
    <col min="14146" max="14146" width="12.7109375" style="1" bestFit="1" customWidth="1"/>
    <col min="14147" max="14393" width="11" style="1"/>
    <col min="14394" max="14394" width="6.140625" style="1" customWidth="1"/>
    <col min="14395" max="14395" width="41" style="1" customWidth="1"/>
    <col min="14396" max="14396" width="10.85546875" style="1" customWidth="1"/>
    <col min="14397" max="14397" width="8.7109375" style="1" customWidth="1"/>
    <col min="14398" max="14398" width="14.42578125" style="1" customWidth="1"/>
    <col min="14399" max="14399" width="15.7109375" style="1" bestFit="1" customWidth="1"/>
    <col min="14400" max="14400" width="15.7109375" style="1" customWidth="1"/>
    <col min="14401" max="14401" width="14.42578125" style="1" bestFit="1" customWidth="1"/>
    <col min="14402" max="14402" width="12.7109375" style="1" bestFit="1" customWidth="1"/>
    <col min="14403" max="14649" width="11" style="1"/>
    <col min="14650" max="14650" width="6.140625" style="1" customWidth="1"/>
    <col min="14651" max="14651" width="41" style="1" customWidth="1"/>
    <col min="14652" max="14652" width="10.85546875" style="1" customWidth="1"/>
    <col min="14653" max="14653" width="8.7109375" style="1" customWidth="1"/>
    <col min="14654" max="14654" width="14.42578125" style="1" customWidth="1"/>
    <col min="14655" max="14655" width="15.7109375" style="1" bestFit="1" customWidth="1"/>
    <col min="14656" max="14656" width="15.7109375" style="1" customWidth="1"/>
    <col min="14657" max="14657" width="14.42578125" style="1" bestFit="1" customWidth="1"/>
    <col min="14658" max="14658" width="12.7109375" style="1" bestFit="1" customWidth="1"/>
    <col min="14659" max="14905" width="11" style="1"/>
    <col min="14906" max="14906" width="6.140625" style="1" customWidth="1"/>
    <col min="14907" max="14907" width="41" style="1" customWidth="1"/>
    <col min="14908" max="14908" width="10.85546875" style="1" customWidth="1"/>
    <col min="14909" max="14909" width="8.7109375" style="1" customWidth="1"/>
    <col min="14910" max="14910" width="14.42578125" style="1" customWidth="1"/>
    <col min="14911" max="14911" width="15.7109375" style="1" bestFit="1" customWidth="1"/>
    <col min="14912" max="14912" width="15.7109375" style="1" customWidth="1"/>
    <col min="14913" max="14913" width="14.42578125" style="1" bestFit="1" customWidth="1"/>
    <col min="14914" max="14914" width="12.7109375" style="1" bestFit="1" customWidth="1"/>
    <col min="14915" max="15161" width="11" style="1"/>
    <col min="15162" max="15162" width="6.140625" style="1" customWidth="1"/>
    <col min="15163" max="15163" width="41" style="1" customWidth="1"/>
    <col min="15164" max="15164" width="10.85546875" style="1" customWidth="1"/>
    <col min="15165" max="15165" width="8.7109375" style="1" customWidth="1"/>
    <col min="15166" max="15166" width="14.42578125" style="1" customWidth="1"/>
    <col min="15167" max="15167" width="15.7109375" style="1" bestFit="1" customWidth="1"/>
    <col min="15168" max="15168" width="15.7109375" style="1" customWidth="1"/>
    <col min="15169" max="15169" width="14.42578125" style="1" bestFit="1" customWidth="1"/>
    <col min="15170" max="15170" width="12.7109375" style="1" bestFit="1" customWidth="1"/>
    <col min="15171" max="15417" width="11" style="1"/>
    <col min="15418" max="15418" width="6.140625" style="1" customWidth="1"/>
    <col min="15419" max="15419" width="41" style="1" customWidth="1"/>
    <col min="15420" max="15420" width="10.85546875" style="1" customWidth="1"/>
    <col min="15421" max="15421" width="8.7109375" style="1" customWidth="1"/>
    <col min="15422" max="15422" width="14.42578125" style="1" customWidth="1"/>
    <col min="15423" max="15423" width="15.7109375" style="1" bestFit="1" customWidth="1"/>
    <col min="15424" max="15424" width="15.7109375" style="1" customWidth="1"/>
    <col min="15425" max="15425" width="14.42578125" style="1" bestFit="1" customWidth="1"/>
    <col min="15426" max="15426" width="12.7109375" style="1" bestFit="1" customWidth="1"/>
    <col min="15427" max="15673" width="11" style="1"/>
    <col min="15674" max="15674" width="6.140625" style="1" customWidth="1"/>
    <col min="15675" max="15675" width="41" style="1" customWidth="1"/>
    <col min="15676" max="15676" width="10.85546875" style="1" customWidth="1"/>
    <col min="15677" max="15677" width="8.7109375" style="1" customWidth="1"/>
    <col min="15678" max="15678" width="14.42578125" style="1" customWidth="1"/>
    <col min="15679" max="15679" width="15.7109375" style="1" bestFit="1" customWidth="1"/>
    <col min="15680" max="15680" width="15.7109375" style="1" customWidth="1"/>
    <col min="15681" max="15681" width="14.42578125" style="1" bestFit="1" customWidth="1"/>
    <col min="15682" max="15682" width="12.7109375" style="1" bestFit="1" customWidth="1"/>
    <col min="15683" max="15929" width="11" style="1"/>
    <col min="15930" max="15930" width="6.140625" style="1" customWidth="1"/>
    <col min="15931" max="15931" width="41" style="1" customWidth="1"/>
    <col min="15932" max="15932" width="10.85546875" style="1" customWidth="1"/>
    <col min="15933" max="15933" width="8.7109375" style="1" customWidth="1"/>
    <col min="15934" max="15934" width="14.42578125" style="1" customWidth="1"/>
    <col min="15935" max="15935" width="15.7109375" style="1" bestFit="1" customWidth="1"/>
    <col min="15936" max="15936" width="15.7109375" style="1" customWidth="1"/>
    <col min="15937" max="15937" width="14.42578125" style="1" bestFit="1" customWidth="1"/>
    <col min="15938" max="15938" width="12.7109375" style="1" bestFit="1" customWidth="1"/>
    <col min="15939" max="16384" width="11" style="1"/>
  </cols>
  <sheetData>
    <row r="1" spans="1:7" x14ac:dyDescent="0.2">
      <c r="A1" s="164"/>
      <c r="B1" s="165"/>
      <c r="C1" s="166"/>
      <c r="D1" s="167"/>
      <c r="E1" s="168"/>
      <c r="F1" s="169"/>
      <c r="G1" s="169"/>
    </row>
    <row r="2" spans="1:7" x14ac:dyDescent="0.2">
      <c r="A2" s="164"/>
      <c r="B2" s="165"/>
      <c r="C2" s="166"/>
      <c r="D2" s="167"/>
      <c r="E2" s="168"/>
      <c r="F2" s="169"/>
      <c r="G2" s="169"/>
    </row>
    <row r="3" spans="1:7" x14ac:dyDescent="0.2">
      <c r="A3" s="164"/>
      <c r="B3" s="165"/>
      <c r="C3" s="166"/>
      <c r="D3" s="167"/>
      <c r="E3" s="168"/>
      <c r="F3" s="169"/>
      <c r="G3" s="169"/>
    </row>
    <row r="4" spans="1:7" x14ac:dyDescent="0.2">
      <c r="A4" s="164"/>
      <c r="B4" s="165"/>
      <c r="C4" s="166"/>
      <c r="D4" s="167"/>
      <c r="E4" s="168"/>
      <c r="F4" s="170"/>
      <c r="G4" s="170"/>
    </row>
    <row r="5" spans="1:7" x14ac:dyDescent="0.2">
      <c r="A5" s="164"/>
      <c r="B5" s="165"/>
      <c r="C5" s="166"/>
      <c r="D5" s="167"/>
      <c r="E5" s="168"/>
      <c r="F5" s="170"/>
      <c r="G5" s="170"/>
    </row>
    <row r="6" spans="1:7" x14ac:dyDescent="0.2">
      <c r="A6" s="164"/>
      <c r="B6" s="165"/>
      <c r="C6" s="166"/>
      <c r="D6" s="167"/>
      <c r="E6" s="168"/>
      <c r="F6" s="170"/>
      <c r="G6" s="170"/>
    </row>
    <row r="7" spans="1:7" ht="15" x14ac:dyDescent="0.2">
      <c r="A7" s="171"/>
      <c r="B7" s="171"/>
      <c r="C7" s="171"/>
      <c r="D7" s="171"/>
      <c r="E7" s="171"/>
      <c r="F7" s="171"/>
      <c r="G7" s="171"/>
    </row>
    <row r="8" spans="1:7" ht="15" x14ac:dyDescent="0.2">
      <c r="A8" s="171"/>
      <c r="B8" s="171"/>
      <c r="C8" s="171"/>
      <c r="D8" s="171"/>
      <c r="E8" s="171"/>
      <c r="F8" s="171"/>
      <c r="G8" s="171"/>
    </row>
    <row r="9" spans="1:7" ht="15" x14ac:dyDescent="0.2">
      <c r="A9" s="171"/>
      <c r="B9" s="171"/>
      <c r="C9" s="171"/>
      <c r="D9" s="171"/>
      <c r="E9" s="171"/>
      <c r="F9" s="171"/>
      <c r="G9" s="171"/>
    </row>
    <row r="10" spans="1:7" ht="15" x14ac:dyDescent="0.2">
      <c r="A10" s="171"/>
      <c r="B10" s="171"/>
      <c r="C10" s="171"/>
      <c r="D10" s="171"/>
      <c r="E10" s="171"/>
      <c r="F10" s="171"/>
      <c r="G10" s="171"/>
    </row>
    <row r="11" spans="1:7" x14ac:dyDescent="0.2">
      <c r="A11" s="164"/>
      <c r="B11" s="165"/>
      <c r="C11" s="166"/>
      <c r="D11" s="167"/>
      <c r="E11" s="168"/>
      <c r="F11" s="170"/>
      <c r="G11" s="169"/>
    </row>
    <row r="12" spans="1:7" ht="15" customHeight="1" x14ac:dyDescent="0.2">
      <c r="A12" s="172" t="s">
        <v>0</v>
      </c>
      <c r="B12" s="173" t="s">
        <v>1</v>
      </c>
      <c r="C12" s="173"/>
      <c r="D12" s="173"/>
      <c r="E12" s="173"/>
      <c r="F12" s="173"/>
      <c r="G12" s="173"/>
    </row>
    <row r="13" spans="1:7" ht="38.25" customHeight="1" x14ac:dyDescent="0.2">
      <c r="A13" s="172"/>
      <c r="B13" s="173"/>
      <c r="C13" s="173"/>
      <c r="D13" s="173"/>
      <c r="E13" s="173"/>
      <c r="F13" s="173"/>
      <c r="G13" s="173"/>
    </row>
    <row r="14" spans="1:7" ht="15.75" x14ac:dyDescent="0.25">
      <c r="A14" s="164"/>
      <c r="B14" s="165"/>
      <c r="C14" s="167"/>
      <c r="D14" s="170"/>
      <c r="E14" s="174"/>
      <c r="F14" s="175" t="s">
        <v>2</v>
      </c>
      <c r="G14" s="176"/>
    </row>
    <row r="15" spans="1:7" ht="21" customHeight="1" x14ac:dyDescent="0.25">
      <c r="A15" s="177" t="s">
        <v>3</v>
      </c>
      <c r="B15" s="178" t="s">
        <v>4</v>
      </c>
      <c r="C15" s="179"/>
      <c r="D15" s="180"/>
      <c r="E15" s="181" t="s">
        <v>5</v>
      </c>
      <c r="F15" s="182"/>
      <c r="G15" s="182"/>
    </row>
    <row r="16" spans="1:7" ht="22.5" customHeight="1" x14ac:dyDescent="0.25">
      <c r="A16" s="183"/>
      <c r="B16" s="184"/>
      <c r="C16" s="179"/>
      <c r="D16" s="180"/>
      <c r="E16" s="181" t="s">
        <v>6</v>
      </c>
      <c r="F16" s="182"/>
      <c r="G16" s="182"/>
    </row>
    <row r="17" spans="1:7" ht="22.5" customHeight="1" x14ac:dyDescent="0.25">
      <c r="A17" s="183"/>
      <c r="B17" s="185"/>
      <c r="C17" s="179"/>
      <c r="D17" s="180"/>
      <c r="E17" s="181"/>
      <c r="F17" s="186"/>
      <c r="G17" s="186"/>
    </row>
    <row r="18" spans="1:7" ht="24" customHeight="1" x14ac:dyDescent="0.2">
      <c r="A18" s="85" t="s">
        <v>7</v>
      </c>
      <c r="B18" s="83" t="s">
        <v>8</v>
      </c>
      <c r="C18" s="83" t="s">
        <v>9</v>
      </c>
      <c r="D18" s="83" t="s">
        <v>10</v>
      </c>
      <c r="E18" s="84" t="s">
        <v>11</v>
      </c>
      <c r="F18" s="83" t="s">
        <v>12</v>
      </c>
      <c r="G18" s="83"/>
    </row>
    <row r="19" spans="1:7" ht="24" customHeight="1" x14ac:dyDescent="0.2">
      <c r="A19" s="86"/>
      <c r="B19" s="87"/>
      <c r="C19" s="87"/>
      <c r="D19" s="87"/>
      <c r="E19" s="88"/>
      <c r="F19" s="87"/>
      <c r="G19" s="87"/>
    </row>
    <row r="20" spans="1:7" ht="24" customHeight="1" x14ac:dyDescent="0.2">
      <c r="A20" s="95" t="s">
        <v>13</v>
      </c>
      <c r="B20" s="153" t="s">
        <v>14</v>
      </c>
      <c r="C20" s="153"/>
      <c r="D20" s="153"/>
      <c r="E20" s="153"/>
      <c r="F20" s="153"/>
      <c r="G20" s="153"/>
    </row>
    <row r="21" spans="1:7" ht="21" customHeight="1" x14ac:dyDescent="0.25">
      <c r="A21" s="89">
        <v>1</v>
      </c>
      <c r="B21" s="90" t="s">
        <v>15</v>
      </c>
      <c r="C21" s="91"/>
      <c r="D21" s="92"/>
      <c r="E21" s="93"/>
      <c r="F21" s="93"/>
      <c r="G21" s="94"/>
    </row>
    <row r="22" spans="1:7" ht="21" customHeight="1" x14ac:dyDescent="0.2">
      <c r="A22" s="78">
        <f t="shared" ref="A22:A28" si="0">A21+0.01</f>
        <v>1.01</v>
      </c>
      <c r="B22" s="82" t="s">
        <v>16</v>
      </c>
      <c r="C22" s="76">
        <v>1</v>
      </c>
      <c r="D22" s="75" t="s">
        <v>17</v>
      </c>
      <c r="E22" s="154"/>
      <c r="F22" s="74">
        <f t="shared" ref="F22:F28" si="1">ROUND(C22*E22,2)</f>
        <v>0</v>
      </c>
      <c r="G22" s="74"/>
    </row>
    <row r="23" spans="1:7" ht="21" customHeight="1" x14ac:dyDescent="0.2">
      <c r="A23" s="66">
        <f t="shared" si="0"/>
        <v>1.02</v>
      </c>
      <c r="B23" s="82" t="s">
        <v>18</v>
      </c>
      <c r="C23" s="44">
        <v>1</v>
      </c>
      <c r="D23" s="43" t="s">
        <v>19</v>
      </c>
      <c r="E23" s="155"/>
      <c r="F23" s="81">
        <f t="shared" si="1"/>
        <v>0</v>
      </c>
      <c r="G23" s="81"/>
    </row>
    <row r="24" spans="1:7" ht="21" customHeight="1" x14ac:dyDescent="0.2">
      <c r="A24" s="66">
        <f t="shared" si="0"/>
        <v>1.03</v>
      </c>
      <c r="B24" s="82" t="s">
        <v>20</v>
      </c>
      <c r="C24" s="44">
        <v>5.5</v>
      </c>
      <c r="D24" s="43" t="s">
        <v>21</v>
      </c>
      <c r="E24" s="155"/>
      <c r="F24" s="81">
        <f t="shared" si="1"/>
        <v>0</v>
      </c>
      <c r="G24" s="81"/>
    </row>
    <row r="25" spans="1:7" ht="21" customHeight="1" x14ac:dyDescent="0.2">
      <c r="A25" s="66">
        <f t="shared" si="0"/>
        <v>1.04</v>
      </c>
      <c r="B25" s="82" t="s">
        <v>22</v>
      </c>
      <c r="C25" s="44">
        <v>1</v>
      </c>
      <c r="D25" s="43" t="s">
        <v>19</v>
      </c>
      <c r="E25" s="155"/>
      <c r="F25" s="81">
        <f t="shared" si="1"/>
        <v>0</v>
      </c>
      <c r="G25" s="65"/>
    </row>
    <row r="26" spans="1:7" ht="21" customHeight="1" x14ac:dyDescent="0.2">
      <c r="A26" s="66">
        <f t="shared" si="0"/>
        <v>1.05</v>
      </c>
      <c r="B26" s="82" t="s">
        <v>23</v>
      </c>
      <c r="C26" s="44">
        <v>5.7</v>
      </c>
      <c r="D26" s="43" t="s">
        <v>21</v>
      </c>
      <c r="E26" s="155"/>
      <c r="F26" s="81">
        <f t="shared" si="1"/>
        <v>0</v>
      </c>
      <c r="G26" s="65"/>
    </row>
    <row r="27" spans="1:7" ht="21" customHeight="1" x14ac:dyDescent="0.2">
      <c r="A27" s="66">
        <f t="shared" si="0"/>
        <v>1.06</v>
      </c>
      <c r="B27" s="82" t="s">
        <v>24</v>
      </c>
      <c r="C27" s="44">
        <v>140</v>
      </c>
      <c r="D27" s="43" t="s">
        <v>21</v>
      </c>
      <c r="E27" s="155"/>
      <c r="F27" s="81">
        <f t="shared" si="1"/>
        <v>0</v>
      </c>
      <c r="G27" s="81"/>
    </row>
    <row r="28" spans="1:7" ht="19.5" customHeight="1" x14ac:dyDescent="0.2">
      <c r="A28" s="66">
        <f t="shared" si="0"/>
        <v>1.07</v>
      </c>
      <c r="B28" s="82" t="s">
        <v>25</v>
      </c>
      <c r="C28" s="44">
        <v>22</v>
      </c>
      <c r="D28" s="43" t="s">
        <v>17</v>
      </c>
      <c r="E28" s="155"/>
      <c r="F28" s="81">
        <f t="shared" si="1"/>
        <v>0</v>
      </c>
      <c r="G28" s="81"/>
    </row>
    <row r="29" spans="1:7" ht="21" customHeight="1" x14ac:dyDescent="0.2">
      <c r="A29" s="41"/>
      <c r="B29" s="40" t="s">
        <v>26</v>
      </c>
      <c r="C29" s="39"/>
      <c r="D29" s="38"/>
      <c r="E29" s="156"/>
      <c r="F29" s="37"/>
      <c r="G29" s="36">
        <f>SUM(F22:F28)</f>
        <v>0</v>
      </c>
    </row>
    <row r="30" spans="1:7" ht="21" customHeight="1" x14ac:dyDescent="0.2">
      <c r="A30" s="80"/>
      <c r="B30" s="80"/>
      <c r="C30" s="80"/>
      <c r="D30" s="80"/>
      <c r="E30" s="157"/>
      <c r="F30" s="79"/>
      <c r="G30" s="79"/>
    </row>
    <row r="31" spans="1:7" ht="21" customHeight="1" x14ac:dyDescent="0.25">
      <c r="A31" s="56">
        <v>2</v>
      </c>
      <c r="B31" s="55" t="s">
        <v>27</v>
      </c>
      <c r="C31" s="54"/>
      <c r="D31" s="53"/>
      <c r="E31" s="158"/>
      <c r="F31" s="52"/>
      <c r="G31" s="51"/>
    </row>
    <row r="32" spans="1:7" ht="29.25" customHeight="1" x14ac:dyDescent="0.2">
      <c r="A32" s="78">
        <f>A31+0.01</f>
        <v>2.0099999999999998</v>
      </c>
      <c r="B32" s="77" t="s">
        <v>28</v>
      </c>
      <c r="C32" s="76">
        <v>144</v>
      </c>
      <c r="D32" s="75" t="s">
        <v>21</v>
      </c>
      <c r="E32" s="154"/>
      <c r="F32" s="74">
        <f>ROUND(C32*E32,2)</f>
        <v>0</v>
      </c>
      <c r="G32" s="74"/>
    </row>
    <row r="33" spans="1:7" ht="29.25" customHeight="1" x14ac:dyDescent="0.2">
      <c r="A33" s="78">
        <f>A32+0.01</f>
        <v>2.0199999999999996</v>
      </c>
      <c r="B33" s="77" t="s">
        <v>29</v>
      </c>
      <c r="C33" s="76">
        <v>9.5</v>
      </c>
      <c r="D33" s="75" t="s">
        <v>21</v>
      </c>
      <c r="E33" s="154"/>
      <c r="F33" s="74">
        <f>ROUND(C33*E33,2)</f>
        <v>0</v>
      </c>
      <c r="G33" s="74"/>
    </row>
    <row r="34" spans="1:7" ht="21" customHeight="1" x14ac:dyDescent="0.2">
      <c r="A34" s="41"/>
      <c r="B34" s="40" t="s">
        <v>26</v>
      </c>
      <c r="C34" s="39"/>
      <c r="D34" s="38"/>
      <c r="E34" s="156"/>
      <c r="F34" s="37"/>
      <c r="G34" s="36">
        <f>SUM(F32:F33)</f>
        <v>0</v>
      </c>
    </row>
    <row r="35" spans="1:7" s="67" customFormat="1" ht="21" customHeight="1" x14ac:dyDescent="0.2">
      <c r="A35" s="73"/>
      <c r="B35" s="72"/>
      <c r="C35" s="71"/>
      <c r="D35" s="70"/>
      <c r="E35" s="159"/>
      <c r="F35" s="69"/>
      <c r="G35" s="68"/>
    </row>
    <row r="36" spans="1:7" ht="21" customHeight="1" x14ac:dyDescent="0.25">
      <c r="A36" s="56">
        <v>3</v>
      </c>
      <c r="B36" s="55" t="s">
        <v>30</v>
      </c>
      <c r="C36" s="54"/>
      <c r="D36" s="53"/>
      <c r="E36" s="158"/>
      <c r="F36" s="52"/>
      <c r="G36" s="51"/>
    </row>
    <row r="37" spans="1:7" ht="39.75" customHeight="1" x14ac:dyDescent="0.2">
      <c r="A37" s="66">
        <f>A36+0.01</f>
        <v>3.01</v>
      </c>
      <c r="B37" s="45" t="s">
        <v>31</v>
      </c>
      <c r="C37" s="44">
        <v>185</v>
      </c>
      <c r="D37" s="43" t="s">
        <v>21</v>
      </c>
      <c r="E37" s="155"/>
      <c r="F37" s="42">
        <f>ROUND(C37*E37,2)</f>
        <v>0</v>
      </c>
      <c r="G37" s="65"/>
    </row>
    <row r="38" spans="1:7" ht="21" customHeight="1" x14ac:dyDescent="0.2">
      <c r="A38" s="41"/>
      <c r="B38" s="40" t="s">
        <v>26</v>
      </c>
      <c r="C38" s="39"/>
      <c r="D38" s="38"/>
      <c r="E38" s="156"/>
      <c r="F38" s="37"/>
      <c r="G38" s="36">
        <f>SUM(F37:F37)</f>
        <v>0</v>
      </c>
    </row>
    <row r="39" spans="1:7" ht="21" customHeight="1" x14ac:dyDescent="0.2">
      <c r="A39" s="35"/>
      <c r="B39" s="34"/>
      <c r="C39" s="33"/>
      <c r="D39" s="32"/>
      <c r="E39" s="160"/>
      <c r="F39" s="31"/>
      <c r="G39" s="30"/>
    </row>
    <row r="40" spans="1:7" ht="21" customHeight="1" x14ac:dyDescent="0.25">
      <c r="A40" s="56">
        <v>4</v>
      </c>
      <c r="B40" s="55" t="s">
        <v>32</v>
      </c>
      <c r="C40" s="54"/>
      <c r="D40" s="53"/>
      <c r="E40" s="158"/>
      <c r="F40" s="52"/>
      <c r="G40" s="51"/>
    </row>
    <row r="41" spans="1:7" ht="27.75" customHeight="1" x14ac:dyDescent="0.2">
      <c r="A41" s="46">
        <f>A40+0.01</f>
        <v>4.01</v>
      </c>
      <c r="B41" s="50" t="s">
        <v>33</v>
      </c>
      <c r="C41" s="49">
        <v>2.5</v>
      </c>
      <c r="D41" s="48" t="s">
        <v>34</v>
      </c>
      <c r="E41" s="161"/>
      <c r="F41" s="47">
        <f>ROUND(C41*E41,2)</f>
        <v>0</v>
      </c>
      <c r="G41" s="42"/>
    </row>
    <row r="42" spans="1:7" ht="24" customHeight="1" x14ac:dyDescent="0.2">
      <c r="A42" s="46">
        <f>A41+0.01</f>
        <v>4.0199999999999996</v>
      </c>
      <c r="B42" s="50" t="s">
        <v>35</v>
      </c>
      <c r="C42" s="49">
        <v>56</v>
      </c>
      <c r="D42" s="48" t="s">
        <v>34</v>
      </c>
      <c r="E42" s="161"/>
      <c r="F42" s="47">
        <f>ROUND(C42*E42,2)</f>
        <v>0</v>
      </c>
      <c r="G42" s="42"/>
    </row>
    <row r="43" spans="1:7" ht="31.5" customHeight="1" x14ac:dyDescent="0.2">
      <c r="A43" s="46">
        <f>A42+0.01</f>
        <v>4.0299999999999994</v>
      </c>
      <c r="B43" s="50" t="s">
        <v>36</v>
      </c>
      <c r="C43" s="49">
        <v>212</v>
      </c>
      <c r="D43" s="48" t="s">
        <v>21</v>
      </c>
      <c r="E43" s="161"/>
      <c r="F43" s="47">
        <f>ROUND(C43*E43,2)</f>
        <v>0</v>
      </c>
      <c r="G43" s="64"/>
    </row>
    <row r="44" spans="1:7" ht="21" customHeight="1" x14ac:dyDescent="0.2">
      <c r="A44" s="41"/>
      <c r="B44" s="40" t="s">
        <v>26</v>
      </c>
      <c r="C44" s="39"/>
      <c r="D44" s="38"/>
      <c r="E44" s="156"/>
      <c r="F44" s="37"/>
      <c r="G44" s="36">
        <f>SUM(F41:F43)</f>
        <v>0</v>
      </c>
    </row>
    <row r="45" spans="1:7" ht="21" customHeight="1" x14ac:dyDescent="0.2">
      <c r="A45" s="63"/>
      <c r="B45" s="62"/>
      <c r="C45" s="61"/>
      <c r="D45" s="60"/>
      <c r="E45" s="162"/>
      <c r="F45" s="59"/>
      <c r="G45" s="58"/>
    </row>
    <row r="46" spans="1:7" ht="21" customHeight="1" x14ac:dyDescent="0.25">
      <c r="A46" s="56">
        <v>5</v>
      </c>
      <c r="B46" s="55" t="s">
        <v>37</v>
      </c>
      <c r="C46" s="54"/>
      <c r="D46" s="53"/>
      <c r="E46" s="158"/>
      <c r="F46" s="52"/>
      <c r="G46" s="51"/>
    </row>
    <row r="47" spans="1:7" ht="29.25" customHeight="1" x14ac:dyDescent="0.2">
      <c r="A47" s="46">
        <f t="shared" ref="A47:A52" si="2">A46+0.01</f>
        <v>5.01</v>
      </c>
      <c r="B47" s="50" t="s">
        <v>38</v>
      </c>
      <c r="C47" s="49">
        <v>1</v>
      </c>
      <c r="D47" s="48" t="s">
        <v>17</v>
      </c>
      <c r="E47" s="161"/>
      <c r="F47" s="47">
        <f t="shared" ref="F47:F52" si="3">ROUND(C47*E47,2)</f>
        <v>0</v>
      </c>
      <c r="G47" s="42"/>
    </row>
    <row r="48" spans="1:7" ht="29.25" customHeight="1" x14ac:dyDescent="0.2">
      <c r="A48" s="46">
        <f t="shared" si="2"/>
        <v>5.0199999999999996</v>
      </c>
      <c r="B48" s="50" t="s">
        <v>39</v>
      </c>
      <c r="C48" s="49">
        <v>4</v>
      </c>
      <c r="D48" s="48" t="s">
        <v>17</v>
      </c>
      <c r="E48" s="161"/>
      <c r="F48" s="47">
        <f t="shared" si="3"/>
        <v>0</v>
      </c>
      <c r="G48" s="42"/>
    </row>
    <row r="49" spans="1:66" ht="30" customHeight="1" x14ac:dyDescent="0.2">
      <c r="A49" s="46">
        <f t="shared" si="2"/>
        <v>5.0299999999999994</v>
      </c>
      <c r="B49" s="50" t="s">
        <v>40</v>
      </c>
      <c r="C49" s="49">
        <v>7</v>
      </c>
      <c r="D49" s="48" t="s">
        <v>17</v>
      </c>
      <c r="E49" s="161"/>
      <c r="F49" s="47">
        <f t="shared" si="3"/>
        <v>0</v>
      </c>
      <c r="G49" s="42"/>
    </row>
    <row r="50" spans="1:66" ht="30" customHeight="1" x14ac:dyDescent="0.2">
      <c r="A50" s="46">
        <f t="shared" si="2"/>
        <v>5.0399999999999991</v>
      </c>
      <c r="B50" s="50" t="s">
        <v>41</v>
      </c>
      <c r="C50" s="49">
        <v>1</v>
      </c>
      <c r="D50" s="48" t="s">
        <v>42</v>
      </c>
      <c r="E50" s="161"/>
      <c r="F50" s="47">
        <f t="shared" si="3"/>
        <v>0</v>
      </c>
      <c r="G50" s="42"/>
    </row>
    <row r="51" spans="1:66" ht="30" customHeight="1" x14ac:dyDescent="0.2">
      <c r="A51" s="46">
        <f t="shared" si="2"/>
        <v>5.0499999999999989</v>
      </c>
      <c r="B51" s="50" t="s">
        <v>43</v>
      </c>
      <c r="C51" s="49">
        <v>9</v>
      </c>
      <c r="D51" s="48" t="s">
        <v>21</v>
      </c>
      <c r="E51" s="161"/>
      <c r="F51" s="47">
        <f t="shared" si="3"/>
        <v>0</v>
      </c>
      <c r="G51" s="42"/>
    </row>
    <row r="52" spans="1:66" ht="29.25" customHeight="1" x14ac:dyDescent="0.2">
      <c r="A52" s="46">
        <f t="shared" si="2"/>
        <v>5.0599999999999987</v>
      </c>
      <c r="B52" s="50" t="s">
        <v>44</v>
      </c>
      <c r="C52" s="49">
        <v>8.6</v>
      </c>
      <c r="D52" s="48" t="s">
        <v>34</v>
      </c>
      <c r="E52" s="161"/>
      <c r="F52" s="47">
        <f t="shared" si="3"/>
        <v>0</v>
      </c>
      <c r="G52" s="42"/>
    </row>
    <row r="53" spans="1:66" ht="21" customHeight="1" x14ac:dyDescent="0.2">
      <c r="A53" s="41"/>
      <c r="B53" s="40" t="s">
        <v>26</v>
      </c>
      <c r="C53" s="39"/>
      <c r="D53" s="38"/>
      <c r="E53" s="156"/>
      <c r="F53" s="37"/>
      <c r="G53" s="36">
        <f>SUM(F47:F52)</f>
        <v>0</v>
      </c>
    </row>
    <row r="54" spans="1:66" ht="21" customHeight="1" x14ac:dyDescent="0.2">
      <c r="A54" s="35"/>
      <c r="B54" s="34"/>
      <c r="C54" s="33"/>
      <c r="D54" s="32"/>
      <c r="E54" s="160"/>
      <c r="F54" s="31"/>
      <c r="G54" s="30"/>
    </row>
    <row r="55" spans="1:66" ht="21" customHeight="1" x14ac:dyDescent="0.25">
      <c r="A55" s="56">
        <v>6</v>
      </c>
      <c r="B55" s="55" t="s">
        <v>45</v>
      </c>
      <c r="C55" s="54"/>
      <c r="D55" s="53"/>
      <c r="E55" s="158"/>
      <c r="F55" s="52"/>
      <c r="G55" s="51"/>
    </row>
    <row r="56" spans="1:66" ht="21" customHeight="1" x14ac:dyDescent="0.2">
      <c r="A56" s="46">
        <f t="shared" ref="A56:A61" si="4">A55+0.01</f>
        <v>6.01</v>
      </c>
      <c r="B56" s="50" t="s">
        <v>46</v>
      </c>
      <c r="C56" s="49">
        <v>8</v>
      </c>
      <c r="D56" s="48" t="s">
        <v>17</v>
      </c>
      <c r="E56" s="161"/>
      <c r="F56" s="47">
        <f t="shared" ref="F56:F61" si="5">ROUND(C56*E56,2)</f>
        <v>0</v>
      </c>
      <c r="G56" s="42"/>
    </row>
    <row r="57" spans="1:66" ht="21" customHeight="1" x14ac:dyDescent="0.2">
      <c r="A57" s="46">
        <f t="shared" si="4"/>
        <v>6.02</v>
      </c>
      <c r="B57" s="50" t="s">
        <v>47</v>
      </c>
      <c r="C57" s="49">
        <v>30</v>
      </c>
      <c r="D57" s="48" t="s">
        <v>17</v>
      </c>
      <c r="E57" s="161"/>
      <c r="F57" s="47">
        <f t="shared" si="5"/>
        <v>0</v>
      </c>
      <c r="G57" s="42"/>
    </row>
    <row r="58" spans="1:66" ht="21" customHeight="1" x14ac:dyDescent="0.2">
      <c r="A58" s="46">
        <f t="shared" si="4"/>
        <v>6.0299999999999994</v>
      </c>
      <c r="B58" s="50" t="s">
        <v>48</v>
      </c>
      <c r="C58" s="49">
        <v>10</v>
      </c>
      <c r="D58" s="48" t="s">
        <v>17</v>
      </c>
      <c r="E58" s="161"/>
      <c r="F58" s="47">
        <f t="shared" si="5"/>
        <v>0</v>
      </c>
      <c r="G58" s="42"/>
    </row>
    <row r="59" spans="1:66" ht="21" customHeight="1" x14ac:dyDescent="0.2">
      <c r="A59" s="46">
        <f t="shared" si="4"/>
        <v>6.0399999999999991</v>
      </c>
      <c r="B59" s="50" t="s">
        <v>49</v>
      </c>
      <c r="C59" s="49">
        <v>7</v>
      </c>
      <c r="D59" s="48" t="s">
        <v>17</v>
      </c>
      <c r="E59" s="161"/>
      <c r="F59" s="47">
        <f t="shared" si="5"/>
        <v>0</v>
      </c>
      <c r="G59" s="42"/>
    </row>
    <row r="60" spans="1:66" ht="21" customHeight="1" x14ac:dyDescent="0.2">
      <c r="A60" s="46">
        <f t="shared" si="4"/>
        <v>6.0499999999999989</v>
      </c>
      <c r="B60" s="50" t="s">
        <v>50</v>
      </c>
      <c r="C60" s="49">
        <v>10</v>
      </c>
      <c r="D60" s="48" t="s">
        <v>17</v>
      </c>
      <c r="E60" s="161"/>
      <c r="F60" s="47">
        <f t="shared" si="5"/>
        <v>0</v>
      </c>
      <c r="G60" s="47"/>
    </row>
    <row r="61" spans="1:66" ht="33" customHeight="1" x14ac:dyDescent="0.2">
      <c r="A61" s="46">
        <f t="shared" si="4"/>
        <v>6.0599999999999987</v>
      </c>
      <c r="B61" s="50" t="s">
        <v>51</v>
      </c>
      <c r="C61" s="49">
        <v>2</v>
      </c>
      <c r="D61" s="48" t="s">
        <v>17</v>
      </c>
      <c r="E61" s="161"/>
      <c r="F61" s="47">
        <f t="shared" si="5"/>
        <v>0</v>
      </c>
      <c r="G61" s="47"/>
    </row>
    <row r="62" spans="1:66" ht="21" customHeight="1" x14ac:dyDescent="0.2">
      <c r="A62" s="41"/>
      <c r="B62" s="40" t="s">
        <v>26</v>
      </c>
      <c r="C62" s="39"/>
      <c r="D62" s="38"/>
      <c r="E62" s="156"/>
      <c r="F62" s="37"/>
      <c r="G62" s="36">
        <f>SUM(F56:F61)</f>
        <v>0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147"/>
      <c r="BN62" s="147"/>
    </row>
    <row r="63" spans="1:66" ht="21" customHeight="1" x14ac:dyDescent="0.2">
      <c r="A63" s="35"/>
      <c r="B63" s="34"/>
      <c r="C63" s="33"/>
      <c r="D63" s="32"/>
      <c r="E63" s="160"/>
      <c r="F63" s="31"/>
      <c r="G63" s="30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</row>
    <row r="64" spans="1:66" ht="21" customHeight="1" x14ac:dyDescent="0.25">
      <c r="A64" s="56">
        <v>7</v>
      </c>
      <c r="B64" s="55" t="s">
        <v>52</v>
      </c>
      <c r="C64" s="54"/>
      <c r="D64" s="53"/>
      <c r="E64" s="158"/>
      <c r="F64" s="52"/>
      <c r="G64" s="51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</row>
    <row r="65" spans="1:66" ht="21" customHeight="1" x14ac:dyDescent="0.2">
      <c r="A65" s="57">
        <f t="shared" ref="A65:A79" si="6">A64+0.01</f>
        <v>7.01</v>
      </c>
      <c r="B65" s="45" t="s">
        <v>53</v>
      </c>
      <c r="C65" s="44">
        <v>27</v>
      </c>
      <c r="D65" s="43" t="s">
        <v>21</v>
      </c>
      <c r="E65" s="155"/>
      <c r="F65" s="42">
        <f t="shared" ref="F65:F79" si="7">ROUND(C65*E65,2)</f>
        <v>0</v>
      </c>
      <c r="G65" s="42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</row>
    <row r="66" spans="1:66" ht="21" customHeight="1" x14ac:dyDescent="0.2">
      <c r="A66" s="57">
        <f t="shared" si="6"/>
        <v>7.02</v>
      </c>
      <c r="B66" s="45" t="s">
        <v>54</v>
      </c>
      <c r="C66" s="44">
        <v>4.5</v>
      </c>
      <c r="D66" s="43" t="s">
        <v>21</v>
      </c>
      <c r="E66" s="155"/>
      <c r="F66" s="42">
        <f t="shared" si="7"/>
        <v>0</v>
      </c>
      <c r="G66" s="42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</row>
    <row r="67" spans="1:66" ht="27.75" customHeight="1" x14ac:dyDescent="0.2">
      <c r="A67" s="57">
        <f t="shared" si="6"/>
        <v>7.0299999999999994</v>
      </c>
      <c r="B67" s="45" t="s">
        <v>55</v>
      </c>
      <c r="C67" s="44">
        <v>2</v>
      </c>
      <c r="D67" s="43" t="s">
        <v>17</v>
      </c>
      <c r="E67" s="155"/>
      <c r="F67" s="42">
        <f t="shared" si="7"/>
        <v>0</v>
      </c>
      <c r="G67" s="42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</row>
    <row r="68" spans="1:66" ht="21" customHeight="1" x14ac:dyDescent="0.2">
      <c r="A68" s="57">
        <f t="shared" si="6"/>
        <v>7.0399999999999991</v>
      </c>
      <c r="B68" s="45" t="s">
        <v>56</v>
      </c>
      <c r="C68" s="44">
        <v>2</v>
      </c>
      <c r="D68" s="43" t="s">
        <v>17</v>
      </c>
      <c r="E68" s="155"/>
      <c r="F68" s="42">
        <f t="shared" si="7"/>
        <v>0</v>
      </c>
      <c r="G68" s="42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</row>
    <row r="69" spans="1:66" ht="30.75" customHeight="1" x14ac:dyDescent="0.2">
      <c r="A69" s="57">
        <f t="shared" si="6"/>
        <v>7.0499999999999989</v>
      </c>
      <c r="B69" s="45" t="s">
        <v>57</v>
      </c>
      <c r="C69" s="44">
        <v>1</v>
      </c>
      <c r="D69" s="43" t="s">
        <v>17</v>
      </c>
      <c r="E69" s="155"/>
      <c r="F69" s="42">
        <f t="shared" si="7"/>
        <v>0</v>
      </c>
      <c r="G69" s="42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</row>
    <row r="70" spans="1:66" ht="21" customHeight="1" x14ac:dyDescent="0.2">
      <c r="A70" s="57">
        <f t="shared" si="6"/>
        <v>7.0599999999999987</v>
      </c>
      <c r="B70" s="45" t="s">
        <v>58</v>
      </c>
      <c r="C70" s="44">
        <v>2</v>
      </c>
      <c r="D70" s="43" t="s">
        <v>17</v>
      </c>
      <c r="E70" s="155"/>
      <c r="F70" s="42">
        <f t="shared" si="7"/>
        <v>0</v>
      </c>
      <c r="G70" s="42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</row>
    <row r="71" spans="1:66" ht="21.75" customHeight="1" x14ac:dyDescent="0.2">
      <c r="A71" s="57">
        <f t="shared" si="6"/>
        <v>7.0699999999999985</v>
      </c>
      <c r="B71" s="45" t="s">
        <v>59</v>
      </c>
      <c r="C71" s="44">
        <v>2</v>
      </c>
      <c r="D71" s="43" t="s">
        <v>17</v>
      </c>
      <c r="E71" s="155"/>
      <c r="F71" s="42">
        <f t="shared" si="7"/>
        <v>0</v>
      </c>
      <c r="G71" s="42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</row>
    <row r="72" spans="1:66" ht="18.75" customHeight="1" x14ac:dyDescent="0.2">
      <c r="A72" s="57">
        <f t="shared" si="6"/>
        <v>7.0799999999999983</v>
      </c>
      <c r="B72" s="45" t="s">
        <v>60</v>
      </c>
      <c r="C72" s="44">
        <v>1</v>
      </c>
      <c r="D72" s="43" t="s">
        <v>19</v>
      </c>
      <c r="E72" s="155"/>
      <c r="F72" s="42">
        <f t="shared" si="7"/>
        <v>0</v>
      </c>
      <c r="G72" s="42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</row>
    <row r="73" spans="1:66" ht="21" customHeight="1" x14ac:dyDescent="0.2">
      <c r="A73" s="57">
        <f t="shared" si="6"/>
        <v>7.0899999999999981</v>
      </c>
      <c r="B73" s="45" t="s">
        <v>61</v>
      </c>
      <c r="C73" s="44">
        <v>1</v>
      </c>
      <c r="D73" s="43" t="s">
        <v>17</v>
      </c>
      <c r="E73" s="155"/>
      <c r="F73" s="42">
        <f t="shared" si="7"/>
        <v>0</v>
      </c>
      <c r="G73" s="42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</row>
    <row r="74" spans="1:66" ht="21" customHeight="1" x14ac:dyDescent="0.2">
      <c r="A74" s="57">
        <f t="shared" si="6"/>
        <v>7.0999999999999979</v>
      </c>
      <c r="B74" s="45" t="s">
        <v>62</v>
      </c>
      <c r="C74" s="44">
        <v>1</v>
      </c>
      <c r="D74" s="43" t="s">
        <v>17</v>
      </c>
      <c r="E74" s="155"/>
      <c r="F74" s="42">
        <f t="shared" si="7"/>
        <v>0</v>
      </c>
      <c r="G74" s="42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</row>
    <row r="75" spans="1:66" ht="30" customHeight="1" x14ac:dyDescent="0.2">
      <c r="A75" s="57">
        <f t="shared" si="6"/>
        <v>7.1099999999999977</v>
      </c>
      <c r="B75" s="45" t="s">
        <v>63</v>
      </c>
      <c r="C75" s="44">
        <v>2</v>
      </c>
      <c r="D75" s="43" t="s">
        <v>17</v>
      </c>
      <c r="E75" s="155"/>
      <c r="F75" s="42">
        <f t="shared" si="7"/>
        <v>0</v>
      </c>
      <c r="G75" s="42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</row>
    <row r="76" spans="1:66" ht="26.25" customHeight="1" x14ac:dyDescent="0.2">
      <c r="A76" s="57">
        <f t="shared" si="6"/>
        <v>7.1199999999999974</v>
      </c>
      <c r="B76" s="45" t="s">
        <v>64</v>
      </c>
      <c r="C76" s="44">
        <v>2</v>
      </c>
      <c r="D76" s="43" t="s">
        <v>17</v>
      </c>
      <c r="E76" s="155"/>
      <c r="F76" s="42">
        <f t="shared" si="7"/>
        <v>0</v>
      </c>
      <c r="G76" s="42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</row>
    <row r="77" spans="1:66" ht="28.5" customHeight="1" x14ac:dyDescent="0.2">
      <c r="A77" s="57">
        <f t="shared" si="6"/>
        <v>7.1299999999999972</v>
      </c>
      <c r="B77" s="45" t="s">
        <v>65</v>
      </c>
      <c r="C77" s="44">
        <v>2</v>
      </c>
      <c r="D77" s="43" t="s">
        <v>17</v>
      </c>
      <c r="E77" s="155"/>
      <c r="F77" s="42">
        <f t="shared" si="7"/>
        <v>0</v>
      </c>
      <c r="G77" s="42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</row>
    <row r="78" spans="1:66" ht="21" customHeight="1" x14ac:dyDescent="0.2">
      <c r="A78" s="57">
        <f t="shared" si="6"/>
        <v>7.139999999999997</v>
      </c>
      <c r="B78" s="45" t="s">
        <v>66</v>
      </c>
      <c r="C78" s="44">
        <v>2</v>
      </c>
      <c r="D78" s="43" t="s">
        <v>17</v>
      </c>
      <c r="E78" s="155"/>
      <c r="F78" s="42">
        <f t="shared" si="7"/>
        <v>0</v>
      </c>
      <c r="G78" s="42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</row>
    <row r="79" spans="1:66" ht="21" customHeight="1" x14ac:dyDescent="0.2">
      <c r="A79" s="57">
        <f t="shared" si="6"/>
        <v>7.1499999999999968</v>
      </c>
      <c r="B79" s="45" t="s">
        <v>67</v>
      </c>
      <c r="C79" s="44">
        <v>1</v>
      </c>
      <c r="D79" s="43" t="s">
        <v>42</v>
      </c>
      <c r="E79" s="155"/>
      <c r="F79" s="42">
        <f t="shared" si="7"/>
        <v>0</v>
      </c>
      <c r="G79" s="42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</row>
    <row r="80" spans="1:66" ht="21" customHeight="1" x14ac:dyDescent="0.2">
      <c r="A80" s="41"/>
      <c r="B80" s="40" t="s">
        <v>26</v>
      </c>
      <c r="C80" s="39"/>
      <c r="D80" s="38"/>
      <c r="E80" s="156"/>
      <c r="F80" s="37"/>
      <c r="G80" s="36">
        <f>SUM(F65:F79)</f>
        <v>0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</row>
    <row r="81" spans="1:66" ht="21" customHeight="1" x14ac:dyDescent="0.2">
      <c r="A81" s="35"/>
      <c r="B81" s="34"/>
      <c r="C81" s="33"/>
      <c r="D81" s="32"/>
      <c r="E81" s="160"/>
      <c r="F81" s="31"/>
      <c r="G81" s="30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</row>
    <row r="82" spans="1:66" ht="21" customHeight="1" x14ac:dyDescent="0.25">
      <c r="A82" s="56">
        <v>8</v>
      </c>
      <c r="B82" s="55" t="s">
        <v>68</v>
      </c>
      <c r="C82" s="54"/>
      <c r="D82" s="53"/>
      <c r="E82" s="158"/>
      <c r="F82" s="52"/>
      <c r="G82" s="51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</row>
    <row r="83" spans="1:66" ht="29.25" customHeight="1" x14ac:dyDescent="0.2">
      <c r="A83" s="46">
        <f>A82+0.01</f>
        <v>8.01</v>
      </c>
      <c r="B83" s="50" t="s">
        <v>69</v>
      </c>
      <c r="C83" s="49">
        <v>425</v>
      </c>
      <c r="D83" s="48" t="s">
        <v>21</v>
      </c>
      <c r="E83" s="161"/>
      <c r="F83" s="47">
        <f>ROUND(C83*E83,2)</f>
        <v>0</v>
      </c>
      <c r="G83" s="42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</row>
    <row r="84" spans="1:66" ht="21" customHeight="1" x14ac:dyDescent="0.2">
      <c r="A84" s="41"/>
      <c r="B84" s="40" t="s">
        <v>26</v>
      </c>
      <c r="C84" s="39"/>
      <c r="D84" s="38"/>
      <c r="E84" s="156"/>
      <c r="F84" s="37"/>
      <c r="G84" s="36">
        <f>SUM(F83:F83)</f>
        <v>0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</row>
    <row r="85" spans="1:66" ht="21" customHeight="1" x14ac:dyDescent="0.2">
      <c r="A85" s="35"/>
      <c r="B85" s="34"/>
      <c r="C85" s="33"/>
      <c r="D85" s="32"/>
      <c r="E85" s="160"/>
      <c r="F85" s="31"/>
      <c r="G85" s="30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</row>
    <row r="86" spans="1:66" ht="21" customHeight="1" x14ac:dyDescent="0.25">
      <c r="A86" s="56">
        <v>9</v>
      </c>
      <c r="B86" s="55" t="s">
        <v>70</v>
      </c>
      <c r="C86" s="54"/>
      <c r="D86" s="53"/>
      <c r="E86" s="158"/>
      <c r="F86" s="52"/>
      <c r="G86" s="51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</row>
    <row r="87" spans="1:66" ht="21" customHeight="1" x14ac:dyDescent="0.2">
      <c r="A87" s="46">
        <f>A86+0.01</f>
        <v>9.01</v>
      </c>
      <c r="B87" s="50" t="s">
        <v>71</v>
      </c>
      <c r="C87" s="49">
        <v>11.5</v>
      </c>
      <c r="D87" s="48" t="s">
        <v>72</v>
      </c>
      <c r="E87" s="161"/>
      <c r="F87" s="47">
        <f>ROUND(C87*E87,2)</f>
        <v>0</v>
      </c>
      <c r="G87" s="42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</row>
    <row r="88" spans="1:66" ht="28.5" customHeight="1" x14ac:dyDescent="0.2">
      <c r="A88" s="46">
        <f>A87+0.01</f>
        <v>9.02</v>
      </c>
      <c r="B88" s="50" t="s">
        <v>73</v>
      </c>
      <c r="C88" s="49">
        <v>15.5</v>
      </c>
      <c r="D88" s="48" t="s">
        <v>72</v>
      </c>
      <c r="E88" s="161"/>
      <c r="F88" s="47">
        <f>ROUND(C88*E88,2)</f>
        <v>0</v>
      </c>
      <c r="G88" s="42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</row>
    <row r="89" spans="1:66" ht="23.25" customHeight="1" x14ac:dyDescent="0.2">
      <c r="A89" s="46">
        <f>A88+0.01</f>
        <v>9.0299999999999994</v>
      </c>
      <c r="B89" s="45" t="s">
        <v>74</v>
      </c>
      <c r="C89" s="44">
        <v>2</v>
      </c>
      <c r="D89" s="43" t="s">
        <v>75</v>
      </c>
      <c r="E89" s="155"/>
      <c r="F89" s="42">
        <f>ROUND(C89*E89,2)</f>
        <v>0</v>
      </c>
      <c r="G89" s="42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</row>
    <row r="90" spans="1:66" ht="18.75" customHeight="1" x14ac:dyDescent="0.2">
      <c r="A90" s="46">
        <f>A89+0.01</f>
        <v>9.0399999999999991</v>
      </c>
      <c r="B90" s="45" t="s">
        <v>76</v>
      </c>
      <c r="C90" s="44">
        <v>1</v>
      </c>
      <c r="D90" s="43" t="s">
        <v>19</v>
      </c>
      <c r="E90" s="155"/>
      <c r="F90" s="42">
        <f>ROUND(C90*E90,2)</f>
        <v>0</v>
      </c>
      <c r="G90" s="42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</row>
    <row r="91" spans="1:66" ht="21" customHeight="1" x14ac:dyDescent="0.2">
      <c r="A91" s="41"/>
      <c r="B91" s="40" t="s">
        <v>26</v>
      </c>
      <c r="C91" s="39"/>
      <c r="D91" s="38"/>
      <c r="E91" s="156"/>
      <c r="F91" s="37"/>
      <c r="G91" s="36">
        <f>SUM(F87:F90)</f>
        <v>0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</row>
    <row r="92" spans="1:66" ht="21" customHeight="1" x14ac:dyDescent="0.2">
      <c r="A92" s="73"/>
      <c r="B92" s="72"/>
      <c r="C92" s="71"/>
      <c r="D92" s="70"/>
      <c r="E92" s="159"/>
      <c r="F92" s="69"/>
      <c r="G92" s="68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</row>
    <row r="93" spans="1:66" ht="24" customHeight="1" x14ac:dyDescent="0.2">
      <c r="A93" s="95" t="s">
        <v>77</v>
      </c>
      <c r="B93" s="153" t="s">
        <v>78</v>
      </c>
      <c r="C93" s="153"/>
      <c r="D93" s="153"/>
      <c r="E93" s="163"/>
      <c r="F93" s="153"/>
      <c r="G93" s="153"/>
    </row>
    <row r="94" spans="1:66" ht="21" customHeight="1" x14ac:dyDescent="0.2">
      <c r="A94" s="73"/>
      <c r="B94" s="72"/>
      <c r="C94" s="71"/>
      <c r="D94" s="70"/>
      <c r="E94" s="159"/>
      <c r="F94" s="69"/>
      <c r="G94" s="68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</row>
    <row r="95" spans="1:66" ht="21" customHeight="1" x14ac:dyDescent="0.25">
      <c r="A95" s="56">
        <v>10</v>
      </c>
      <c r="B95" s="55" t="s">
        <v>15</v>
      </c>
      <c r="C95" s="54"/>
      <c r="D95" s="53"/>
      <c r="E95" s="158"/>
      <c r="F95" s="52"/>
      <c r="G95" s="51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</row>
    <row r="96" spans="1:66" ht="21" customHeight="1" x14ac:dyDescent="0.2">
      <c r="A96" s="78">
        <f t="shared" ref="A96:A106" si="8">A95+0.01</f>
        <v>10.01</v>
      </c>
      <c r="B96" s="77" t="s">
        <v>79</v>
      </c>
      <c r="C96" s="76">
        <v>225</v>
      </c>
      <c r="D96" s="75" t="s">
        <v>21</v>
      </c>
      <c r="E96" s="154"/>
      <c r="F96" s="74">
        <f t="shared" ref="F96:F106" si="9">ROUND(C96*E96,2)</f>
        <v>0</v>
      </c>
      <c r="G96" s="74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</row>
    <row r="97" spans="1:66" ht="21" customHeight="1" x14ac:dyDescent="0.2">
      <c r="A97" s="78">
        <f t="shared" si="8"/>
        <v>10.02</v>
      </c>
      <c r="B97" s="77" t="s">
        <v>80</v>
      </c>
      <c r="C97" s="76">
        <v>90</v>
      </c>
      <c r="D97" s="75" t="s">
        <v>21</v>
      </c>
      <c r="E97" s="154"/>
      <c r="F97" s="74">
        <f t="shared" si="9"/>
        <v>0</v>
      </c>
      <c r="G97" s="74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</row>
    <row r="98" spans="1:66" ht="21" customHeight="1" x14ac:dyDescent="0.2">
      <c r="A98" s="78">
        <f t="shared" si="8"/>
        <v>10.029999999999999</v>
      </c>
      <c r="B98" s="82" t="s">
        <v>25</v>
      </c>
      <c r="C98" s="44">
        <v>18</v>
      </c>
      <c r="D98" s="43" t="s">
        <v>17</v>
      </c>
      <c r="E98" s="155"/>
      <c r="F98" s="81">
        <f t="shared" si="9"/>
        <v>0</v>
      </c>
      <c r="G98" s="81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</row>
    <row r="99" spans="1:66" ht="21" customHeight="1" x14ac:dyDescent="0.2">
      <c r="A99" s="78">
        <f t="shared" si="8"/>
        <v>10.039999999999999</v>
      </c>
      <c r="B99" s="82" t="s">
        <v>81</v>
      </c>
      <c r="C99" s="44">
        <v>12</v>
      </c>
      <c r="D99" s="43" t="s">
        <v>17</v>
      </c>
      <c r="E99" s="155"/>
      <c r="F99" s="81">
        <f t="shared" si="9"/>
        <v>0</v>
      </c>
      <c r="G99" s="81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</row>
    <row r="100" spans="1:66" ht="21" customHeight="1" x14ac:dyDescent="0.2">
      <c r="A100" s="78">
        <f t="shared" si="8"/>
        <v>10.049999999999999</v>
      </c>
      <c r="B100" s="82" t="s">
        <v>16</v>
      </c>
      <c r="C100" s="44">
        <v>5</v>
      </c>
      <c r="D100" s="43" t="s">
        <v>17</v>
      </c>
      <c r="E100" s="155"/>
      <c r="F100" s="81">
        <f t="shared" si="9"/>
        <v>0</v>
      </c>
      <c r="G100" s="81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</row>
    <row r="101" spans="1:66" ht="21" customHeight="1" x14ac:dyDescent="0.2">
      <c r="A101" s="78">
        <f t="shared" si="8"/>
        <v>10.059999999999999</v>
      </c>
      <c r="B101" s="82" t="s">
        <v>82</v>
      </c>
      <c r="C101" s="44">
        <v>1</v>
      </c>
      <c r="D101" s="43" t="s">
        <v>17</v>
      </c>
      <c r="E101" s="155"/>
      <c r="F101" s="81">
        <f t="shared" si="9"/>
        <v>0</v>
      </c>
      <c r="G101" s="6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</row>
    <row r="102" spans="1:66" ht="21" customHeight="1" x14ac:dyDescent="0.2">
      <c r="A102" s="78">
        <f t="shared" si="8"/>
        <v>10.069999999999999</v>
      </c>
      <c r="B102" s="82" t="s">
        <v>83</v>
      </c>
      <c r="C102" s="44">
        <v>43</v>
      </c>
      <c r="D102" s="43" t="s">
        <v>72</v>
      </c>
      <c r="E102" s="155"/>
      <c r="F102" s="81">
        <f t="shared" si="9"/>
        <v>0</v>
      </c>
      <c r="G102" s="6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</row>
    <row r="103" spans="1:66" ht="21" customHeight="1" x14ac:dyDescent="0.2">
      <c r="A103" s="78">
        <f t="shared" si="8"/>
        <v>10.079999999999998</v>
      </c>
      <c r="B103" s="82" t="s">
        <v>84</v>
      </c>
      <c r="C103" s="44">
        <v>10</v>
      </c>
      <c r="D103" s="43" t="s">
        <v>21</v>
      </c>
      <c r="E103" s="155"/>
      <c r="F103" s="81">
        <f t="shared" si="9"/>
        <v>0</v>
      </c>
      <c r="G103" s="81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</row>
    <row r="104" spans="1:66" ht="21" customHeight="1" x14ac:dyDescent="0.2">
      <c r="A104" s="78">
        <f t="shared" si="8"/>
        <v>10.089999999999998</v>
      </c>
      <c r="B104" s="82" t="s">
        <v>85</v>
      </c>
      <c r="C104" s="44">
        <v>30</v>
      </c>
      <c r="D104" s="43" t="s">
        <v>21</v>
      </c>
      <c r="E104" s="155"/>
      <c r="F104" s="81">
        <f t="shared" si="9"/>
        <v>0</v>
      </c>
      <c r="G104" s="81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</row>
    <row r="105" spans="1:66" ht="21" customHeight="1" x14ac:dyDescent="0.2">
      <c r="A105" s="78">
        <f t="shared" si="8"/>
        <v>10.099999999999998</v>
      </c>
      <c r="B105" s="82" t="s">
        <v>22</v>
      </c>
      <c r="C105" s="44">
        <v>1</v>
      </c>
      <c r="D105" s="43" t="s">
        <v>86</v>
      </c>
      <c r="E105" s="155"/>
      <c r="F105" s="81">
        <f t="shared" si="9"/>
        <v>0</v>
      </c>
      <c r="G105" s="81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</row>
    <row r="106" spans="1:66" ht="21" customHeight="1" x14ac:dyDescent="0.2">
      <c r="A106" s="78">
        <f t="shared" si="8"/>
        <v>10.109999999999998</v>
      </c>
      <c r="B106" s="96" t="s">
        <v>87</v>
      </c>
      <c r="C106" s="97">
        <v>1</v>
      </c>
      <c r="D106" s="98" t="s">
        <v>86</v>
      </c>
      <c r="E106" s="155"/>
      <c r="F106" s="81">
        <f t="shared" si="9"/>
        <v>0</v>
      </c>
      <c r="G106" s="81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</row>
    <row r="107" spans="1:66" ht="21" customHeight="1" x14ac:dyDescent="0.2">
      <c r="A107" s="41"/>
      <c r="B107" s="40" t="s">
        <v>26</v>
      </c>
      <c r="C107" s="39"/>
      <c r="D107" s="38"/>
      <c r="E107" s="156"/>
      <c r="F107" s="37"/>
      <c r="G107" s="36">
        <f>SUM(F96:F106)</f>
        <v>0</v>
      </c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</row>
    <row r="108" spans="1:66" ht="21" customHeight="1" x14ac:dyDescent="0.2">
      <c r="A108" s="80"/>
      <c r="B108" s="80"/>
      <c r="C108" s="80"/>
      <c r="D108" s="80"/>
      <c r="E108" s="157"/>
      <c r="F108" s="79"/>
      <c r="G108" s="79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</row>
    <row r="109" spans="1:66" ht="21" customHeight="1" x14ac:dyDescent="0.25">
      <c r="A109" s="56">
        <v>11</v>
      </c>
      <c r="B109" s="55" t="s">
        <v>27</v>
      </c>
      <c r="C109" s="54"/>
      <c r="D109" s="53"/>
      <c r="E109" s="158"/>
      <c r="F109" s="52"/>
      <c r="G109" s="51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</row>
    <row r="110" spans="1:66" ht="21" customHeight="1" x14ac:dyDescent="0.2">
      <c r="A110" s="78">
        <f>A109+0.01</f>
        <v>11.01</v>
      </c>
      <c r="B110" s="77" t="s">
        <v>28</v>
      </c>
      <c r="C110" s="76">
        <v>50</v>
      </c>
      <c r="D110" s="75" t="s">
        <v>21</v>
      </c>
      <c r="E110" s="154"/>
      <c r="F110" s="74">
        <f>ROUND(C110*E110,2)</f>
        <v>0</v>
      </c>
      <c r="G110" s="74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</row>
    <row r="111" spans="1:66" ht="21" customHeight="1" x14ac:dyDescent="0.2">
      <c r="A111" s="41"/>
      <c r="B111" s="40" t="s">
        <v>26</v>
      </c>
      <c r="C111" s="39"/>
      <c r="D111" s="38"/>
      <c r="E111" s="156"/>
      <c r="F111" s="37"/>
      <c r="G111" s="36">
        <f>SUM(F110:F110)</f>
        <v>0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</row>
    <row r="112" spans="1:66" ht="21" customHeight="1" x14ac:dyDescent="0.2">
      <c r="A112" s="73"/>
      <c r="B112" s="72"/>
      <c r="C112" s="71"/>
      <c r="D112" s="70"/>
      <c r="E112" s="159"/>
      <c r="F112" s="69"/>
      <c r="G112" s="68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</row>
    <row r="113" spans="1:66" ht="21" customHeight="1" x14ac:dyDescent="0.25">
      <c r="A113" s="56">
        <v>12</v>
      </c>
      <c r="B113" s="55" t="s">
        <v>30</v>
      </c>
      <c r="C113" s="54"/>
      <c r="D113" s="53"/>
      <c r="E113" s="158"/>
      <c r="F113" s="52"/>
      <c r="G113" s="51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</row>
    <row r="114" spans="1:66" ht="28.5" x14ac:dyDescent="0.2">
      <c r="A114" s="66">
        <f>A113+0.01</f>
        <v>12.01</v>
      </c>
      <c r="B114" s="45" t="s">
        <v>88</v>
      </c>
      <c r="C114" s="44">
        <v>225</v>
      </c>
      <c r="D114" s="43" t="s">
        <v>21</v>
      </c>
      <c r="E114" s="155"/>
      <c r="F114" s="42">
        <f>ROUND(C114*E114,2)</f>
        <v>0</v>
      </c>
      <c r="G114" s="6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</row>
    <row r="115" spans="1:66" ht="28.5" x14ac:dyDescent="0.2">
      <c r="A115" s="66">
        <f>A114+0.01</f>
        <v>12.02</v>
      </c>
      <c r="B115" s="45" t="s">
        <v>89</v>
      </c>
      <c r="C115" s="44">
        <v>90</v>
      </c>
      <c r="D115" s="43" t="s">
        <v>21</v>
      </c>
      <c r="E115" s="155"/>
      <c r="F115" s="42">
        <f>ROUND(C115*E115,2)</f>
        <v>0</v>
      </c>
      <c r="G115" s="99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</row>
    <row r="116" spans="1:66" ht="21" customHeight="1" x14ac:dyDescent="0.2">
      <c r="A116" s="41"/>
      <c r="B116" s="40" t="s">
        <v>26</v>
      </c>
      <c r="C116" s="39"/>
      <c r="D116" s="38"/>
      <c r="E116" s="156"/>
      <c r="F116" s="37"/>
      <c r="G116" s="36">
        <f>SUM(F114:F115)</f>
        <v>0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</row>
    <row r="117" spans="1:66" ht="21" customHeight="1" x14ac:dyDescent="0.2">
      <c r="A117" s="35"/>
      <c r="B117" s="34"/>
      <c r="C117" s="33"/>
      <c r="D117" s="32"/>
      <c r="E117" s="160"/>
      <c r="F117" s="31"/>
      <c r="G117" s="30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</row>
    <row r="118" spans="1:66" ht="21" customHeight="1" x14ac:dyDescent="0.25">
      <c r="A118" s="56">
        <v>13</v>
      </c>
      <c r="B118" s="55" t="s">
        <v>37</v>
      </c>
      <c r="C118" s="54"/>
      <c r="D118" s="53"/>
      <c r="E118" s="158"/>
      <c r="F118" s="52"/>
      <c r="G118" s="51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</row>
    <row r="119" spans="1:66" ht="28.5" x14ac:dyDescent="0.2">
      <c r="A119" s="46">
        <f>A118+0.01</f>
        <v>13.01</v>
      </c>
      <c r="B119" s="50" t="s">
        <v>38</v>
      </c>
      <c r="C119" s="49">
        <v>3</v>
      </c>
      <c r="D119" s="48" t="s">
        <v>17</v>
      </c>
      <c r="E119" s="161"/>
      <c r="F119" s="47">
        <f>ROUND(C119*E119,2)</f>
        <v>0</v>
      </c>
      <c r="G119" s="100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</row>
    <row r="120" spans="1:66" ht="28.5" x14ac:dyDescent="0.2">
      <c r="A120" s="46">
        <f>A119+0.01</f>
        <v>13.02</v>
      </c>
      <c r="B120" s="50" t="s">
        <v>39</v>
      </c>
      <c r="C120" s="49">
        <v>5</v>
      </c>
      <c r="D120" s="48" t="s">
        <v>17</v>
      </c>
      <c r="E120" s="161"/>
      <c r="F120" s="47">
        <f>ROUND(C120*E120,2)</f>
        <v>0</v>
      </c>
      <c r="G120" s="42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</row>
    <row r="121" spans="1:66" ht="28.5" x14ac:dyDescent="0.2">
      <c r="A121" s="46">
        <f>A120+0.01</f>
        <v>13.03</v>
      </c>
      <c r="B121" s="50" t="s">
        <v>40</v>
      </c>
      <c r="C121" s="49">
        <v>2</v>
      </c>
      <c r="D121" s="48" t="s">
        <v>17</v>
      </c>
      <c r="E121" s="161"/>
      <c r="F121" s="47">
        <f>ROUND(C121*E121,2)</f>
        <v>0</v>
      </c>
      <c r="G121" s="42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</row>
    <row r="122" spans="1:66" ht="28.5" x14ac:dyDescent="0.2">
      <c r="A122" s="46">
        <f>A121+0.01</f>
        <v>13.04</v>
      </c>
      <c r="B122" s="45" t="s">
        <v>90</v>
      </c>
      <c r="C122" s="44">
        <v>8</v>
      </c>
      <c r="D122" s="43" t="s">
        <v>91</v>
      </c>
      <c r="E122" s="155"/>
      <c r="F122" s="47">
        <f>ROUND(C122*E122,2)</f>
        <v>0</v>
      </c>
      <c r="G122" s="42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</row>
    <row r="123" spans="1:66" ht="21" customHeight="1" x14ac:dyDescent="0.2">
      <c r="A123" s="41"/>
      <c r="B123" s="40" t="s">
        <v>26</v>
      </c>
      <c r="C123" s="39"/>
      <c r="D123" s="38"/>
      <c r="E123" s="156"/>
      <c r="F123" s="37"/>
      <c r="G123" s="36">
        <f>SUM(F119:F122)</f>
        <v>0</v>
      </c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</row>
    <row r="124" spans="1:66" ht="21" customHeight="1" x14ac:dyDescent="0.2">
      <c r="A124" s="35"/>
      <c r="B124" s="34"/>
      <c r="C124" s="33"/>
      <c r="D124" s="32"/>
      <c r="E124" s="160"/>
      <c r="F124" s="31"/>
      <c r="G124" s="30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</row>
    <row r="125" spans="1:66" ht="21" customHeight="1" x14ac:dyDescent="0.25">
      <c r="A125" s="56">
        <v>14</v>
      </c>
      <c r="B125" s="55" t="s">
        <v>45</v>
      </c>
      <c r="C125" s="54"/>
      <c r="D125" s="53"/>
      <c r="E125" s="158"/>
      <c r="F125" s="52"/>
      <c r="G125" s="51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</row>
    <row r="126" spans="1:66" ht="21" customHeight="1" x14ac:dyDescent="0.2">
      <c r="A126" s="46">
        <f t="shared" ref="A126:A132" si="10">A125+0.01</f>
        <v>14.01</v>
      </c>
      <c r="B126" s="50" t="s">
        <v>46</v>
      </c>
      <c r="C126" s="49">
        <v>14</v>
      </c>
      <c r="D126" s="48" t="s">
        <v>17</v>
      </c>
      <c r="E126" s="161"/>
      <c r="F126" s="47">
        <f t="shared" ref="F126:F132" si="11">ROUND(C126*E126,2)</f>
        <v>0</v>
      </c>
      <c r="G126" s="42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</row>
    <row r="127" spans="1:66" ht="21" customHeight="1" x14ac:dyDescent="0.2">
      <c r="A127" s="46">
        <f t="shared" si="10"/>
        <v>14.02</v>
      </c>
      <c r="B127" s="50" t="s">
        <v>92</v>
      </c>
      <c r="C127" s="49">
        <v>32</v>
      </c>
      <c r="D127" s="48" t="s">
        <v>17</v>
      </c>
      <c r="E127" s="161"/>
      <c r="F127" s="47">
        <f t="shared" si="11"/>
        <v>0</v>
      </c>
      <c r="G127" s="42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</row>
    <row r="128" spans="1:66" ht="21" customHeight="1" x14ac:dyDescent="0.2">
      <c r="A128" s="46">
        <f t="shared" si="10"/>
        <v>14.03</v>
      </c>
      <c r="B128" s="50" t="s">
        <v>92</v>
      </c>
      <c r="C128" s="49">
        <v>14</v>
      </c>
      <c r="D128" s="48" t="s">
        <v>17</v>
      </c>
      <c r="E128" s="161"/>
      <c r="F128" s="47">
        <f t="shared" si="11"/>
        <v>0</v>
      </c>
      <c r="G128" s="42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</row>
    <row r="129" spans="1:66" ht="21" customHeight="1" x14ac:dyDescent="0.2">
      <c r="A129" s="46">
        <f t="shared" si="10"/>
        <v>14.04</v>
      </c>
      <c r="B129" s="50" t="s">
        <v>48</v>
      </c>
      <c r="C129" s="49">
        <v>6</v>
      </c>
      <c r="D129" s="48" t="s">
        <v>17</v>
      </c>
      <c r="E129" s="161"/>
      <c r="F129" s="47">
        <f t="shared" si="11"/>
        <v>0</v>
      </c>
      <c r="G129" s="42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</row>
    <row r="130" spans="1:66" ht="21" customHeight="1" x14ac:dyDescent="0.2">
      <c r="A130" s="46">
        <f t="shared" si="10"/>
        <v>14.049999999999999</v>
      </c>
      <c r="B130" s="50" t="s">
        <v>49</v>
      </c>
      <c r="C130" s="49">
        <v>4</v>
      </c>
      <c r="D130" s="48" t="s">
        <v>17</v>
      </c>
      <c r="E130" s="161"/>
      <c r="F130" s="47">
        <f t="shared" si="11"/>
        <v>0</v>
      </c>
      <c r="G130" s="42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</row>
    <row r="131" spans="1:66" ht="21" customHeight="1" x14ac:dyDescent="0.2">
      <c r="A131" s="46">
        <f t="shared" si="10"/>
        <v>14.059999999999999</v>
      </c>
      <c r="B131" s="50" t="s">
        <v>50</v>
      </c>
      <c r="C131" s="49">
        <v>4</v>
      </c>
      <c r="D131" s="48" t="s">
        <v>17</v>
      </c>
      <c r="E131" s="161"/>
      <c r="F131" s="47">
        <f t="shared" si="11"/>
        <v>0</v>
      </c>
      <c r="G131" s="47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</row>
    <row r="132" spans="1:66" ht="21" customHeight="1" x14ac:dyDescent="0.2">
      <c r="A132" s="46">
        <f t="shared" si="10"/>
        <v>14.069999999999999</v>
      </c>
      <c r="B132" s="45" t="s">
        <v>93</v>
      </c>
      <c r="C132" s="44">
        <v>1</v>
      </c>
      <c r="D132" s="43" t="s">
        <v>86</v>
      </c>
      <c r="E132" s="155"/>
      <c r="F132" s="42">
        <f t="shared" si="11"/>
        <v>0</v>
      </c>
      <c r="G132" s="42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</row>
    <row r="133" spans="1:66" ht="21" customHeight="1" x14ac:dyDescent="0.2">
      <c r="A133" s="41"/>
      <c r="B133" s="40" t="s">
        <v>26</v>
      </c>
      <c r="C133" s="39"/>
      <c r="D133" s="38"/>
      <c r="E133" s="156"/>
      <c r="F133" s="37"/>
      <c r="G133" s="36">
        <f>SUM(F126:F132)</f>
        <v>0</v>
      </c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</row>
    <row r="134" spans="1:66" ht="21" customHeight="1" x14ac:dyDescent="0.2">
      <c r="A134" s="35"/>
      <c r="B134" s="34"/>
      <c r="C134" s="33"/>
      <c r="D134" s="32"/>
      <c r="E134" s="160"/>
      <c r="F134" s="31"/>
      <c r="G134" s="30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</row>
    <row r="135" spans="1:66" ht="21" customHeight="1" x14ac:dyDescent="0.25">
      <c r="A135" s="56">
        <v>15</v>
      </c>
      <c r="B135" s="55" t="s">
        <v>68</v>
      </c>
      <c r="C135" s="54"/>
      <c r="D135" s="53"/>
      <c r="E135" s="158"/>
      <c r="F135" s="52"/>
      <c r="G135" s="51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</row>
    <row r="136" spans="1:66" ht="27.75" customHeight="1" x14ac:dyDescent="0.2">
      <c r="A136" s="46">
        <f>A135+0.01</f>
        <v>15.01</v>
      </c>
      <c r="B136" s="50" t="s">
        <v>69</v>
      </c>
      <c r="C136" s="49">
        <v>525</v>
      </c>
      <c r="D136" s="48" t="s">
        <v>21</v>
      </c>
      <c r="E136" s="161"/>
      <c r="F136" s="47">
        <f>ROUND(C136*E136,2)</f>
        <v>0</v>
      </c>
      <c r="G136" s="42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</row>
    <row r="137" spans="1:66" ht="21" customHeight="1" x14ac:dyDescent="0.2">
      <c r="A137" s="41"/>
      <c r="B137" s="40" t="s">
        <v>26</v>
      </c>
      <c r="C137" s="39"/>
      <c r="D137" s="38"/>
      <c r="E137" s="156"/>
      <c r="F137" s="37"/>
      <c r="G137" s="36">
        <f>SUM(F136:F136)</f>
        <v>0</v>
      </c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</row>
    <row r="138" spans="1:66" ht="21" customHeight="1" x14ac:dyDescent="0.2">
      <c r="A138" s="35"/>
      <c r="B138" s="34"/>
      <c r="C138" s="33"/>
      <c r="D138" s="32"/>
      <c r="E138" s="160"/>
      <c r="F138" s="31"/>
      <c r="G138" s="30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</row>
    <row r="139" spans="1:66" ht="21" customHeight="1" x14ac:dyDescent="0.25">
      <c r="A139" s="56">
        <v>16</v>
      </c>
      <c r="B139" s="55" t="s">
        <v>70</v>
      </c>
      <c r="C139" s="54"/>
      <c r="D139" s="53"/>
      <c r="E139" s="158"/>
      <c r="F139" s="52"/>
      <c r="G139" s="51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</row>
    <row r="140" spans="1:66" ht="25.5" customHeight="1" x14ac:dyDescent="0.2">
      <c r="A140" s="46">
        <f t="shared" ref="A140:A145" si="12">A139+0.01</f>
        <v>16.010000000000002</v>
      </c>
      <c r="B140" s="50" t="s">
        <v>94</v>
      </c>
      <c r="C140" s="49">
        <v>22</v>
      </c>
      <c r="D140" s="48" t="s">
        <v>34</v>
      </c>
      <c r="E140" s="161"/>
      <c r="F140" s="47">
        <f t="shared" ref="F140:F145" si="13">ROUND(C140*E140,2)</f>
        <v>0</v>
      </c>
      <c r="G140" s="42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</row>
    <row r="141" spans="1:66" ht="31.5" customHeight="1" x14ac:dyDescent="0.2">
      <c r="A141" s="46">
        <f t="shared" si="12"/>
        <v>16.020000000000003</v>
      </c>
      <c r="B141" s="50" t="s">
        <v>36</v>
      </c>
      <c r="C141" s="49">
        <v>225</v>
      </c>
      <c r="D141" s="48" t="s">
        <v>21</v>
      </c>
      <c r="E141" s="161"/>
      <c r="F141" s="47">
        <f t="shared" si="13"/>
        <v>0</v>
      </c>
      <c r="G141" s="42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</row>
    <row r="142" spans="1:66" ht="21" customHeight="1" x14ac:dyDescent="0.2">
      <c r="A142" s="46">
        <f t="shared" si="12"/>
        <v>16.030000000000005</v>
      </c>
      <c r="B142" s="50" t="s">
        <v>95</v>
      </c>
      <c r="C142" s="49">
        <v>30</v>
      </c>
      <c r="D142" s="48" t="s">
        <v>34</v>
      </c>
      <c r="E142" s="161"/>
      <c r="F142" s="47">
        <f t="shared" si="13"/>
        <v>0</v>
      </c>
      <c r="G142" s="42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</row>
    <row r="143" spans="1:66" ht="21" customHeight="1" x14ac:dyDescent="0.2">
      <c r="A143" s="46">
        <f t="shared" si="12"/>
        <v>16.040000000000006</v>
      </c>
      <c r="B143" s="50" t="s">
        <v>96</v>
      </c>
      <c r="C143" s="49">
        <v>1</v>
      </c>
      <c r="D143" s="48" t="s">
        <v>86</v>
      </c>
      <c r="E143" s="161"/>
      <c r="F143" s="47">
        <f t="shared" si="13"/>
        <v>0</v>
      </c>
      <c r="G143" s="42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</row>
    <row r="144" spans="1:66" ht="21" customHeight="1" x14ac:dyDescent="0.2">
      <c r="A144" s="46">
        <f t="shared" si="12"/>
        <v>16.050000000000008</v>
      </c>
      <c r="B144" s="50" t="s">
        <v>97</v>
      </c>
      <c r="C144" s="49">
        <v>3</v>
      </c>
      <c r="D144" s="48" t="s">
        <v>98</v>
      </c>
      <c r="E144" s="161"/>
      <c r="F144" s="47">
        <f t="shared" si="13"/>
        <v>0</v>
      </c>
      <c r="G144" s="47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</row>
    <row r="145" spans="1:66" ht="21" customHeight="1" x14ac:dyDescent="0.2">
      <c r="A145" s="46">
        <f t="shared" si="12"/>
        <v>16.060000000000009</v>
      </c>
      <c r="B145" s="45" t="s">
        <v>76</v>
      </c>
      <c r="C145" s="44">
        <v>1</v>
      </c>
      <c r="D145" s="43" t="s">
        <v>19</v>
      </c>
      <c r="E145" s="155"/>
      <c r="F145" s="42">
        <f t="shared" si="13"/>
        <v>0</v>
      </c>
      <c r="G145" s="42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</row>
    <row r="146" spans="1:66" ht="21" customHeight="1" x14ac:dyDescent="0.2">
      <c r="A146" s="41"/>
      <c r="B146" s="40" t="s">
        <v>26</v>
      </c>
      <c r="C146" s="39"/>
      <c r="D146" s="38"/>
      <c r="E146" s="156"/>
      <c r="F146" s="37"/>
      <c r="G146" s="36">
        <f>SUM(F140:F145)</f>
        <v>0</v>
      </c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</row>
    <row r="147" spans="1:66" ht="21" customHeight="1" x14ac:dyDescent="0.2">
      <c r="A147" s="73"/>
      <c r="B147" s="72"/>
      <c r="C147" s="71"/>
      <c r="D147" s="70"/>
      <c r="E147" s="159"/>
      <c r="F147" s="69"/>
      <c r="G147" s="68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</row>
    <row r="148" spans="1:66" ht="24" customHeight="1" x14ac:dyDescent="0.2">
      <c r="A148" s="95" t="s">
        <v>99</v>
      </c>
      <c r="B148" s="153" t="s">
        <v>100</v>
      </c>
      <c r="C148" s="153"/>
      <c r="D148" s="153"/>
      <c r="E148" s="163"/>
      <c r="F148" s="153"/>
      <c r="G148" s="153"/>
    </row>
    <row r="149" spans="1:66" ht="21" customHeight="1" x14ac:dyDescent="0.2">
      <c r="A149" s="73"/>
      <c r="B149" s="72"/>
      <c r="C149" s="71"/>
      <c r="D149" s="70"/>
      <c r="E149" s="159"/>
      <c r="F149" s="69"/>
      <c r="G149" s="68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</row>
    <row r="150" spans="1:66" ht="21" customHeight="1" x14ac:dyDescent="0.25">
      <c r="A150" s="56">
        <v>17</v>
      </c>
      <c r="B150" s="55" t="s">
        <v>15</v>
      </c>
      <c r="C150" s="54"/>
      <c r="D150" s="53"/>
      <c r="E150" s="158"/>
      <c r="F150" s="52"/>
      <c r="G150" s="51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</row>
    <row r="151" spans="1:66" ht="21" customHeight="1" x14ac:dyDescent="0.2">
      <c r="A151" s="78">
        <f t="shared" ref="A151:A158" si="14">A150+0.01</f>
        <v>17.010000000000002</v>
      </c>
      <c r="B151" s="82" t="s">
        <v>16</v>
      </c>
      <c r="C151" s="76">
        <v>3</v>
      </c>
      <c r="D151" s="75" t="s">
        <v>17</v>
      </c>
      <c r="E151" s="154"/>
      <c r="F151" s="74">
        <f t="shared" ref="F151:F158" si="15">ROUND(C151*E151,2)</f>
        <v>0</v>
      </c>
      <c r="G151" s="74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</row>
    <row r="152" spans="1:66" ht="21" customHeight="1" x14ac:dyDescent="0.2">
      <c r="A152" s="66">
        <f t="shared" si="14"/>
        <v>17.020000000000003</v>
      </c>
      <c r="B152" s="82" t="s">
        <v>101</v>
      </c>
      <c r="C152" s="44">
        <v>15</v>
      </c>
      <c r="D152" s="43" t="s">
        <v>72</v>
      </c>
      <c r="E152" s="155"/>
      <c r="F152" s="81">
        <f t="shared" si="15"/>
        <v>0</v>
      </c>
      <c r="G152" s="81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</row>
    <row r="153" spans="1:66" ht="21" customHeight="1" x14ac:dyDescent="0.2">
      <c r="A153" s="66">
        <f t="shared" si="14"/>
        <v>17.030000000000005</v>
      </c>
      <c r="B153" s="82" t="s">
        <v>102</v>
      </c>
      <c r="C153" s="44">
        <v>8.5</v>
      </c>
      <c r="D153" s="43" t="s">
        <v>21</v>
      </c>
      <c r="E153" s="155"/>
      <c r="F153" s="81">
        <f t="shared" si="15"/>
        <v>0</v>
      </c>
      <c r="G153" s="81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</row>
    <row r="154" spans="1:66" ht="21" customHeight="1" x14ac:dyDescent="0.2">
      <c r="A154" s="66">
        <f t="shared" si="14"/>
        <v>17.040000000000006</v>
      </c>
      <c r="B154" s="82" t="s">
        <v>22</v>
      </c>
      <c r="C154" s="44">
        <v>1</v>
      </c>
      <c r="D154" s="43" t="s">
        <v>42</v>
      </c>
      <c r="E154" s="155"/>
      <c r="F154" s="81">
        <f t="shared" si="15"/>
        <v>0</v>
      </c>
      <c r="G154" s="6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</row>
    <row r="155" spans="1:66" ht="21" customHeight="1" x14ac:dyDescent="0.2">
      <c r="A155" s="66">
        <f t="shared" si="14"/>
        <v>17.050000000000008</v>
      </c>
      <c r="B155" s="82" t="s">
        <v>103</v>
      </c>
      <c r="C155" s="44">
        <v>3</v>
      </c>
      <c r="D155" s="43" t="s">
        <v>86</v>
      </c>
      <c r="E155" s="155"/>
      <c r="F155" s="81">
        <f t="shared" si="15"/>
        <v>0</v>
      </c>
      <c r="G155" s="6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</row>
    <row r="156" spans="1:66" ht="21" customHeight="1" x14ac:dyDescent="0.2">
      <c r="A156" s="66">
        <f t="shared" si="14"/>
        <v>17.060000000000009</v>
      </c>
      <c r="B156" s="82" t="s">
        <v>104</v>
      </c>
      <c r="C156" s="44">
        <v>1</v>
      </c>
      <c r="D156" s="43" t="s">
        <v>86</v>
      </c>
      <c r="E156" s="155"/>
      <c r="F156" s="81">
        <f t="shared" si="15"/>
        <v>0</v>
      </c>
      <c r="G156" s="6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</row>
    <row r="157" spans="1:66" ht="21" customHeight="1" x14ac:dyDescent="0.2">
      <c r="A157" s="66">
        <f t="shared" si="14"/>
        <v>17.070000000000011</v>
      </c>
      <c r="B157" s="82" t="s">
        <v>24</v>
      </c>
      <c r="C157" s="44">
        <v>55</v>
      </c>
      <c r="D157" s="43" t="s">
        <v>21</v>
      </c>
      <c r="E157" s="155"/>
      <c r="F157" s="81">
        <f t="shared" si="15"/>
        <v>0</v>
      </c>
      <c r="G157" s="81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</row>
    <row r="158" spans="1:66" ht="21" customHeight="1" x14ac:dyDescent="0.2">
      <c r="A158" s="66">
        <f t="shared" si="14"/>
        <v>17.080000000000013</v>
      </c>
      <c r="B158" s="82" t="s">
        <v>25</v>
      </c>
      <c r="C158" s="44">
        <v>10</v>
      </c>
      <c r="D158" s="43" t="s">
        <v>17</v>
      </c>
      <c r="E158" s="155"/>
      <c r="F158" s="81">
        <f t="shared" si="15"/>
        <v>0</v>
      </c>
      <c r="G158" s="81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</row>
    <row r="159" spans="1:66" ht="21" customHeight="1" x14ac:dyDescent="0.2">
      <c r="A159" s="41"/>
      <c r="B159" s="40" t="s">
        <v>26</v>
      </c>
      <c r="C159" s="39"/>
      <c r="D159" s="38"/>
      <c r="E159" s="156"/>
      <c r="F159" s="37"/>
      <c r="G159" s="36">
        <f>SUM(F151:F158)</f>
        <v>0</v>
      </c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</row>
    <row r="160" spans="1:66" ht="21" customHeight="1" x14ac:dyDescent="0.2">
      <c r="A160" s="80"/>
      <c r="B160" s="80"/>
      <c r="C160" s="80"/>
      <c r="D160" s="80"/>
      <c r="E160" s="157"/>
      <c r="F160" s="79"/>
      <c r="G160" s="79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</row>
    <row r="161" spans="1:66" ht="21" customHeight="1" x14ac:dyDescent="0.25">
      <c r="A161" s="56">
        <v>18</v>
      </c>
      <c r="B161" s="55" t="s">
        <v>27</v>
      </c>
      <c r="C161" s="54"/>
      <c r="D161" s="53"/>
      <c r="E161" s="158"/>
      <c r="F161" s="52"/>
      <c r="G161" s="51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</row>
    <row r="162" spans="1:66" ht="21" customHeight="1" x14ac:dyDescent="0.2">
      <c r="A162" s="78">
        <f>A161+0.01</f>
        <v>18.010000000000002</v>
      </c>
      <c r="B162" s="77" t="s">
        <v>28</v>
      </c>
      <c r="C162" s="76">
        <v>55</v>
      </c>
      <c r="D162" s="75" t="s">
        <v>21</v>
      </c>
      <c r="E162" s="154"/>
      <c r="F162" s="74">
        <f>ROUND(C162*E162,2)</f>
        <v>0</v>
      </c>
      <c r="G162" s="74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</row>
    <row r="163" spans="1:66" ht="21" customHeight="1" x14ac:dyDescent="0.2">
      <c r="A163" s="41"/>
      <c r="B163" s="40" t="s">
        <v>26</v>
      </c>
      <c r="C163" s="39"/>
      <c r="D163" s="38"/>
      <c r="E163" s="156"/>
      <c r="F163" s="37"/>
      <c r="G163" s="36">
        <f>SUM(F162:F162)</f>
        <v>0</v>
      </c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</row>
    <row r="164" spans="1:66" ht="21" customHeight="1" x14ac:dyDescent="0.2">
      <c r="A164" s="73"/>
      <c r="B164" s="72"/>
      <c r="C164" s="71"/>
      <c r="D164" s="70"/>
      <c r="E164" s="159"/>
      <c r="F164" s="69"/>
      <c r="G164" s="68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</row>
    <row r="165" spans="1:66" ht="21" customHeight="1" x14ac:dyDescent="0.25">
      <c r="A165" s="56">
        <v>19</v>
      </c>
      <c r="B165" s="55" t="s">
        <v>30</v>
      </c>
      <c r="C165" s="54"/>
      <c r="D165" s="53"/>
      <c r="E165" s="158"/>
      <c r="F165" s="52"/>
      <c r="G165" s="51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</row>
    <row r="166" spans="1:66" ht="28.5" x14ac:dyDescent="0.2">
      <c r="A166" s="66">
        <f>A165+0.01</f>
        <v>19.010000000000002</v>
      </c>
      <c r="B166" s="45" t="s">
        <v>105</v>
      </c>
      <c r="C166" s="44">
        <v>96</v>
      </c>
      <c r="D166" s="43" t="s">
        <v>21</v>
      </c>
      <c r="E166" s="155"/>
      <c r="F166" s="42">
        <f>ROUND(C166*E166,2)</f>
        <v>0</v>
      </c>
      <c r="G166" s="6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</row>
    <row r="167" spans="1:66" ht="21" customHeight="1" x14ac:dyDescent="0.2">
      <c r="A167" s="41"/>
      <c r="B167" s="40" t="s">
        <v>26</v>
      </c>
      <c r="C167" s="39"/>
      <c r="D167" s="38"/>
      <c r="E167" s="156"/>
      <c r="F167" s="37"/>
      <c r="G167" s="36">
        <f>SUM(F166:F166)</f>
        <v>0</v>
      </c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</row>
    <row r="168" spans="1:66" ht="21" customHeight="1" x14ac:dyDescent="0.2">
      <c r="A168" s="35"/>
      <c r="B168" s="34"/>
      <c r="C168" s="33"/>
      <c r="D168" s="32"/>
      <c r="E168" s="160"/>
      <c r="F168" s="31"/>
      <c r="G168" s="30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</row>
    <row r="169" spans="1:66" ht="21" customHeight="1" x14ac:dyDescent="0.25">
      <c r="A169" s="56">
        <v>20</v>
      </c>
      <c r="B169" s="55" t="s">
        <v>32</v>
      </c>
      <c r="C169" s="54"/>
      <c r="D169" s="53"/>
      <c r="E169" s="158"/>
      <c r="F169" s="52"/>
      <c r="G169" s="51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</row>
    <row r="170" spans="1:66" ht="28.5" x14ac:dyDescent="0.2">
      <c r="A170" s="46">
        <f>A169+0.01</f>
        <v>20.010000000000002</v>
      </c>
      <c r="B170" s="50" t="s">
        <v>106</v>
      </c>
      <c r="C170" s="49">
        <v>1</v>
      </c>
      <c r="D170" s="48" t="s">
        <v>34</v>
      </c>
      <c r="E170" s="161"/>
      <c r="F170" s="47">
        <f>ROUND(C170*E170,2)</f>
        <v>0</v>
      </c>
      <c r="G170" s="42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</row>
    <row r="171" spans="1:66" x14ac:dyDescent="0.2">
      <c r="A171" s="46">
        <f>A170+0.01</f>
        <v>20.020000000000003</v>
      </c>
      <c r="B171" s="50" t="s">
        <v>107</v>
      </c>
      <c r="C171" s="49">
        <v>43</v>
      </c>
      <c r="D171" s="48" t="s">
        <v>34</v>
      </c>
      <c r="E171" s="161"/>
      <c r="F171" s="47">
        <f>ROUND(C171*E171,2)</f>
        <v>0</v>
      </c>
      <c r="G171" s="42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</row>
    <row r="172" spans="1:66" ht="28.5" x14ac:dyDescent="0.2">
      <c r="A172" s="46">
        <f>A171+0.01</f>
        <v>20.030000000000005</v>
      </c>
      <c r="B172" s="50" t="s">
        <v>36</v>
      </c>
      <c r="C172" s="49">
        <v>96</v>
      </c>
      <c r="D172" s="48" t="s">
        <v>21</v>
      </c>
      <c r="E172" s="161"/>
      <c r="F172" s="47">
        <f>ROUND(C172*E172,2)</f>
        <v>0</v>
      </c>
      <c r="G172" s="64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</row>
    <row r="173" spans="1:66" ht="21" customHeight="1" x14ac:dyDescent="0.2">
      <c r="A173" s="41"/>
      <c r="B173" s="40" t="s">
        <v>26</v>
      </c>
      <c r="C173" s="39"/>
      <c r="D173" s="38"/>
      <c r="E173" s="156"/>
      <c r="F173" s="37"/>
      <c r="G173" s="36">
        <f>SUM(F170:F172)</f>
        <v>0</v>
      </c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</row>
    <row r="174" spans="1:66" ht="21" customHeight="1" x14ac:dyDescent="0.2">
      <c r="A174" s="63"/>
      <c r="B174" s="62"/>
      <c r="C174" s="61"/>
      <c r="D174" s="60"/>
      <c r="E174" s="162"/>
      <c r="F174" s="59"/>
      <c r="G174" s="58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</row>
    <row r="175" spans="1:66" ht="21" customHeight="1" x14ac:dyDescent="0.25">
      <c r="A175" s="56">
        <v>21</v>
      </c>
      <c r="B175" s="55" t="s">
        <v>37</v>
      </c>
      <c r="C175" s="54"/>
      <c r="D175" s="53"/>
      <c r="E175" s="158"/>
      <c r="F175" s="52"/>
      <c r="G175" s="51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</row>
    <row r="176" spans="1:66" ht="28.5" x14ac:dyDescent="0.2">
      <c r="A176" s="46">
        <f>A175+0.01</f>
        <v>21.01</v>
      </c>
      <c r="B176" s="50" t="s">
        <v>108</v>
      </c>
      <c r="C176" s="49">
        <v>6</v>
      </c>
      <c r="D176" s="48" t="s">
        <v>17</v>
      </c>
      <c r="E176" s="161"/>
      <c r="F176" s="47">
        <f>ROUND(C176*E176,2)</f>
        <v>0</v>
      </c>
      <c r="G176" s="42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</row>
    <row r="177" spans="1:66" ht="28.5" x14ac:dyDescent="0.2">
      <c r="A177" s="46">
        <f>A176+0.01</f>
        <v>21.020000000000003</v>
      </c>
      <c r="B177" s="50" t="s">
        <v>40</v>
      </c>
      <c r="C177" s="49">
        <v>3</v>
      </c>
      <c r="D177" s="48" t="s">
        <v>17</v>
      </c>
      <c r="E177" s="161"/>
      <c r="F177" s="47">
        <f>ROUND(C177*E177,2)</f>
        <v>0</v>
      </c>
      <c r="G177" s="42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</row>
    <row r="178" spans="1:66" ht="21" customHeight="1" x14ac:dyDescent="0.2">
      <c r="A178" s="41"/>
      <c r="B178" s="40" t="s">
        <v>26</v>
      </c>
      <c r="C178" s="39"/>
      <c r="D178" s="38"/>
      <c r="E178" s="156"/>
      <c r="F178" s="37"/>
      <c r="G178" s="36">
        <f>SUM(F176:F177)</f>
        <v>0</v>
      </c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</row>
    <row r="179" spans="1:66" ht="21" customHeight="1" x14ac:dyDescent="0.2">
      <c r="A179" s="35"/>
      <c r="B179" s="34"/>
      <c r="C179" s="33"/>
      <c r="D179" s="32"/>
      <c r="E179" s="160"/>
      <c r="F179" s="31"/>
      <c r="G179" s="30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</row>
    <row r="180" spans="1:66" ht="21" customHeight="1" x14ac:dyDescent="0.25">
      <c r="A180" s="56">
        <v>22</v>
      </c>
      <c r="B180" s="55" t="s">
        <v>45</v>
      </c>
      <c r="C180" s="54"/>
      <c r="D180" s="53"/>
      <c r="E180" s="158"/>
      <c r="F180" s="52"/>
      <c r="G180" s="51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</row>
    <row r="181" spans="1:66" ht="21" customHeight="1" x14ac:dyDescent="0.2">
      <c r="A181" s="46">
        <f t="shared" ref="A181:A186" si="16">A180+0.01</f>
        <v>22.01</v>
      </c>
      <c r="B181" s="50" t="s">
        <v>46</v>
      </c>
      <c r="C181" s="49">
        <v>2</v>
      </c>
      <c r="D181" s="48" t="s">
        <v>17</v>
      </c>
      <c r="E181" s="161"/>
      <c r="F181" s="47">
        <f t="shared" ref="F181:F186" si="17">ROUND(C181*E181,2)</f>
        <v>0</v>
      </c>
      <c r="G181" s="42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</row>
    <row r="182" spans="1:66" ht="21" customHeight="1" x14ac:dyDescent="0.2">
      <c r="A182" s="46">
        <f t="shared" si="16"/>
        <v>22.020000000000003</v>
      </c>
      <c r="B182" s="50" t="s">
        <v>92</v>
      </c>
      <c r="C182" s="49">
        <v>12</v>
      </c>
      <c r="D182" s="48" t="s">
        <v>17</v>
      </c>
      <c r="E182" s="161"/>
      <c r="F182" s="47">
        <f t="shared" si="17"/>
        <v>0</v>
      </c>
      <c r="G182" s="42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</row>
    <row r="183" spans="1:66" ht="21" customHeight="1" x14ac:dyDescent="0.2">
      <c r="A183" s="46">
        <f t="shared" si="16"/>
        <v>22.030000000000005</v>
      </c>
      <c r="B183" s="50" t="s">
        <v>48</v>
      </c>
      <c r="C183" s="49">
        <v>3</v>
      </c>
      <c r="D183" s="48" t="s">
        <v>17</v>
      </c>
      <c r="E183" s="161"/>
      <c r="F183" s="47">
        <f t="shared" si="17"/>
        <v>0</v>
      </c>
      <c r="G183" s="42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</row>
    <row r="184" spans="1:66" ht="21" customHeight="1" x14ac:dyDescent="0.2">
      <c r="A184" s="46">
        <f t="shared" si="16"/>
        <v>22.040000000000006</v>
      </c>
      <c r="B184" s="50" t="s">
        <v>49</v>
      </c>
      <c r="C184" s="49">
        <v>3</v>
      </c>
      <c r="D184" s="48" t="s">
        <v>17</v>
      </c>
      <c r="E184" s="161"/>
      <c r="F184" s="47">
        <f t="shared" si="17"/>
        <v>0</v>
      </c>
      <c r="G184" s="42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</row>
    <row r="185" spans="1:66" ht="21" customHeight="1" x14ac:dyDescent="0.2">
      <c r="A185" s="46">
        <f t="shared" si="16"/>
        <v>22.050000000000008</v>
      </c>
      <c r="B185" s="50" t="s">
        <v>50</v>
      </c>
      <c r="C185" s="49">
        <v>3</v>
      </c>
      <c r="D185" s="48" t="s">
        <v>17</v>
      </c>
      <c r="E185" s="161"/>
      <c r="F185" s="47">
        <f t="shared" si="17"/>
        <v>0</v>
      </c>
      <c r="G185" s="47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</row>
    <row r="186" spans="1:66" ht="28.5" x14ac:dyDescent="0.2">
      <c r="A186" s="46">
        <f t="shared" si="16"/>
        <v>22.060000000000009</v>
      </c>
      <c r="B186" s="45" t="s">
        <v>109</v>
      </c>
      <c r="C186" s="44">
        <v>6</v>
      </c>
      <c r="D186" s="43" t="s">
        <v>17</v>
      </c>
      <c r="E186" s="155"/>
      <c r="F186" s="42">
        <f t="shared" si="17"/>
        <v>0</v>
      </c>
      <c r="G186" s="42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</row>
    <row r="187" spans="1:66" ht="21" customHeight="1" x14ac:dyDescent="0.2">
      <c r="A187" s="41"/>
      <c r="B187" s="40" t="s">
        <v>26</v>
      </c>
      <c r="C187" s="39"/>
      <c r="D187" s="38"/>
      <c r="E187" s="156"/>
      <c r="F187" s="37"/>
      <c r="G187" s="36">
        <f>SUM(F181:F186)</f>
        <v>0</v>
      </c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</row>
    <row r="188" spans="1:66" ht="21" customHeight="1" x14ac:dyDescent="0.2">
      <c r="A188" s="35"/>
      <c r="B188" s="34"/>
      <c r="C188" s="33"/>
      <c r="D188" s="32"/>
      <c r="E188" s="160"/>
      <c r="F188" s="31"/>
      <c r="G188" s="30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</row>
    <row r="189" spans="1:66" ht="21" customHeight="1" x14ac:dyDescent="0.25">
      <c r="A189" s="56">
        <v>23</v>
      </c>
      <c r="B189" s="55" t="s">
        <v>68</v>
      </c>
      <c r="C189" s="54"/>
      <c r="D189" s="53"/>
      <c r="E189" s="158"/>
      <c r="F189" s="52"/>
      <c r="G189" s="51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</row>
    <row r="190" spans="1:66" ht="28.5" x14ac:dyDescent="0.2">
      <c r="A190" s="46">
        <f>A189+0.01</f>
        <v>23.01</v>
      </c>
      <c r="B190" s="50" t="s">
        <v>69</v>
      </c>
      <c r="C190" s="49">
        <v>341</v>
      </c>
      <c r="D190" s="48" t="s">
        <v>21</v>
      </c>
      <c r="E190" s="161"/>
      <c r="F190" s="47">
        <f>ROUND(C190*E190,2)</f>
        <v>0</v>
      </c>
      <c r="G190" s="42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</row>
    <row r="191" spans="1:66" ht="21" customHeight="1" x14ac:dyDescent="0.2">
      <c r="A191" s="41"/>
      <c r="B191" s="40" t="s">
        <v>26</v>
      </c>
      <c r="C191" s="39"/>
      <c r="D191" s="38"/>
      <c r="E191" s="156"/>
      <c r="F191" s="37"/>
      <c r="G191" s="36">
        <f>SUM(F190:F190)</f>
        <v>0</v>
      </c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</row>
    <row r="192" spans="1:66" ht="21" customHeight="1" x14ac:dyDescent="0.2">
      <c r="A192" s="35"/>
      <c r="B192" s="34"/>
      <c r="C192" s="33"/>
      <c r="D192" s="32"/>
      <c r="E192" s="160"/>
      <c r="F192" s="31"/>
      <c r="G192" s="30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</row>
    <row r="193" spans="1:66" ht="21" customHeight="1" x14ac:dyDescent="0.25">
      <c r="A193" s="56">
        <v>24</v>
      </c>
      <c r="B193" s="55" t="s">
        <v>70</v>
      </c>
      <c r="C193" s="54"/>
      <c r="D193" s="53"/>
      <c r="E193" s="158"/>
      <c r="F193" s="52"/>
      <c r="G193" s="51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</row>
    <row r="194" spans="1:66" ht="21" customHeight="1" x14ac:dyDescent="0.2">
      <c r="A194" s="46">
        <f t="shared" ref="A194:A202" si="18">A193+0.01</f>
        <v>24.01</v>
      </c>
      <c r="B194" s="50" t="s">
        <v>110</v>
      </c>
      <c r="C194" s="49">
        <v>1</v>
      </c>
      <c r="D194" s="48" t="s">
        <v>19</v>
      </c>
      <c r="E194" s="161"/>
      <c r="F194" s="47">
        <f t="shared" ref="F194:F202" si="19">ROUND(C194*E194,2)</f>
        <v>0</v>
      </c>
      <c r="G194" s="42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</row>
    <row r="195" spans="1:66" ht="21" customHeight="1" x14ac:dyDescent="0.2">
      <c r="A195" s="46">
        <f t="shared" si="18"/>
        <v>24.020000000000003</v>
      </c>
      <c r="B195" s="50" t="s">
        <v>111</v>
      </c>
      <c r="C195" s="49">
        <v>10</v>
      </c>
      <c r="D195" s="48" t="s">
        <v>91</v>
      </c>
      <c r="E195" s="161"/>
      <c r="F195" s="47">
        <f t="shared" si="19"/>
        <v>0</v>
      </c>
      <c r="G195" s="42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</row>
    <row r="196" spans="1:66" ht="21" customHeight="1" x14ac:dyDescent="0.2">
      <c r="A196" s="46">
        <f t="shared" si="18"/>
        <v>24.030000000000005</v>
      </c>
      <c r="B196" s="50" t="s">
        <v>112</v>
      </c>
      <c r="C196" s="49">
        <v>1</v>
      </c>
      <c r="D196" s="48" t="s">
        <v>42</v>
      </c>
      <c r="E196" s="161"/>
      <c r="F196" s="47">
        <f t="shared" si="19"/>
        <v>0</v>
      </c>
      <c r="G196" s="42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</row>
    <row r="197" spans="1:66" ht="28.5" x14ac:dyDescent="0.2">
      <c r="A197" s="46">
        <f t="shared" si="18"/>
        <v>24.040000000000006</v>
      </c>
      <c r="B197" s="50" t="s">
        <v>113</v>
      </c>
      <c r="C197" s="49">
        <v>11</v>
      </c>
      <c r="D197" s="48" t="s">
        <v>72</v>
      </c>
      <c r="E197" s="161"/>
      <c r="F197" s="47">
        <f t="shared" si="19"/>
        <v>0</v>
      </c>
      <c r="G197" s="42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</row>
    <row r="198" spans="1:66" ht="21" customHeight="1" x14ac:dyDescent="0.2">
      <c r="A198" s="46">
        <f t="shared" si="18"/>
        <v>24.050000000000008</v>
      </c>
      <c r="B198" s="50" t="s">
        <v>114</v>
      </c>
      <c r="C198" s="49">
        <v>10</v>
      </c>
      <c r="D198" s="48" t="s">
        <v>91</v>
      </c>
      <c r="E198" s="161"/>
      <c r="F198" s="47">
        <f t="shared" si="19"/>
        <v>0</v>
      </c>
      <c r="G198" s="47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</row>
    <row r="199" spans="1:66" ht="21" customHeight="1" x14ac:dyDescent="0.2">
      <c r="A199" s="46">
        <f t="shared" si="18"/>
        <v>24.060000000000009</v>
      </c>
      <c r="B199" s="50" t="s">
        <v>115</v>
      </c>
      <c r="C199" s="49">
        <v>1</v>
      </c>
      <c r="D199" s="48" t="s">
        <v>42</v>
      </c>
      <c r="E199" s="161"/>
      <c r="F199" s="47">
        <f t="shared" si="19"/>
        <v>0</v>
      </c>
      <c r="G199" s="47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</row>
    <row r="200" spans="1:66" ht="28.5" x14ac:dyDescent="0.2">
      <c r="A200" s="57">
        <f t="shared" si="18"/>
        <v>24.070000000000011</v>
      </c>
      <c r="B200" s="45" t="s">
        <v>116</v>
      </c>
      <c r="C200" s="44">
        <v>1</v>
      </c>
      <c r="D200" s="43" t="s">
        <v>17</v>
      </c>
      <c r="E200" s="155"/>
      <c r="F200" s="42">
        <f t="shared" si="19"/>
        <v>0</v>
      </c>
      <c r="G200" s="42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</row>
    <row r="201" spans="1:66" ht="21" customHeight="1" x14ac:dyDescent="0.2">
      <c r="A201" s="57">
        <f t="shared" si="18"/>
        <v>24.080000000000013</v>
      </c>
      <c r="B201" s="45" t="s">
        <v>74</v>
      </c>
      <c r="C201" s="44">
        <v>1</v>
      </c>
      <c r="D201" s="43" t="s">
        <v>75</v>
      </c>
      <c r="E201" s="155"/>
      <c r="F201" s="42">
        <f t="shared" si="19"/>
        <v>0</v>
      </c>
      <c r="G201" s="42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</row>
    <row r="202" spans="1:66" ht="21" customHeight="1" x14ac:dyDescent="0.2">
      <c r="A202" s="57">
        <f t="shared" si="18"/>
        <v>24.090000000000014</v>
      </c>
      <c r="B202" s="45" t="s">
        <v>76</v>
      </c>
      <c r="C202" s="44">
        <v>1</v>
      </c>
      <c r="D202" s="43" t="s">
        <v>19</v>
      </c>
      <c r="E202" s="155"/>
      <c r="F202" s="42">
        <f t="shared" si="19"/>
        <v>0</v>
      </c>
      <c r="G202" s="42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</row>
    <row r="203" spans="1:66" ht="21" customHeight="1" x14ac:dyDescent="0.2">
      <c r="A203" s="41"/>
      <c r="B203" s="40" t="s">
        <v>26</v>
      </c>
      <c r="C203" s="39"/>
      <c r="D203" s="38"/>
      <c r="E203" s="156"/>
      <c r="F203" s="37"/>
      <c r="G203" s="36">
        <f>SUM(F194:F202)</f>
        <v>0</v>
      </c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</row>
    <row r="204" spans="1:66" ht="21" customHeight="1" x14ac:dyDescent="0.2">
      <c r="A204" s="73"/>
      <c r="B204" s="72"/>
      <c r="C204" s="71"/>
      <c r="D204" s="70"/>
      <c r="E204" s="159"/>
      <c r="F204" s="69"/>
      <c r="G204" s="68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</row>
    <row r="205" spans="1:66" ht="24" customHeight="1" x14ac:dyDescent="0.2">
      <c r="A205" s="95" t="s">
        <v>117</v>
      </c>
      <c r="B205" s="153" t="s">
        <v>118</v>
      </c>
      <c r="C205" s="153"/>
      <c r="D205" s="153"/>
      <c r="E205" s="163"/>
      <c r="F205" s="153"/>
      <c r="G205" s="153"/>
    </row>
    <row r="206" spans="1:66" ht="21" customHeight="1" x14ac:dyDescent="0.2">
      <c r="A206" s="73"/>
      <c r="B206" s="72"/>
      <c r="C206" s="71"/>
      <c r="D206" s="70"/>
      <c r="E206" s="159"/>
      <c r="F206" s="69"/>
      <c r="G206" s="68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</row>
    <row r="207" spans="1:66" ht="21" customHeight="1" x14ac:dyDescent="0.25">
      <c r="A207" s="56">
        <v>25</v>
      </c>
      <c r="B207" s="55" t="s">
        <v>15</v>
      </c>
      <c r="C207" s="54"/>
      <c r="D207" s="53"/>
      <c r="E207" s="158"/>
      <c r="F207" s="52"/>
      <c r="G207" s="51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</row>
    <row r="208" spans="1:66" ht="21" customHeight="1" x14ac:dyDescent="0.2">
      <c r="A208" s="66">
        <f>A207+0.01</f>
        <v>25.01</v>
      </c>
      <c r="B208" s="82" t="s">
        <v>24</v>
      </c>
      <c r="C208" s="44">
        <v>74</v>
      </c>
      <c r="D208" s="43" t="s">
        <v>21</v>
      </c>
      <c r="E208" s="155"/>
      <c r="F208" s="81">
        <f>ROUND(C208*E208,2)</f>
        <v>0</v>
      </c>
      <c r="G208" s="81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</row>
    <row r="209" spans="1:66" ht="21" customHeight="1" x14ac:dyDescent="0.2">
      <c r="A209" s="66">
        <f>A208+0.01</f>
        <v>25.020000000000003</v>
      </c>
      <c r="B209" s="82" t="s">
        <v>25</v>
      </c>
      <c r="C209" s="44">
        <v>16</v>
      </c>
      <c r="D209" s="43" t="s">
        <v>17</v>
      </c>
      <c r="E209" s="155"/>
      <c r="F209" s="81">
        <f>ROUND(C209*E209,2)</f>
        <v>0</v>
      </c>
      <c r="G209" s="81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</row>
    <row r="210" spans="1:66" ht="21" customHeight="1" x14ac:dyDescent="0.2">
      <c r="A210" s="41"/>
      <c r="B210" s="40" t="s">
        <v>26</v>
      </c>
      <c r="C210" s="39"/>
      <c r="D210" s="38"/>
      <c r="E210" s="156"/>
      <c r="F210" s="37"/>
      <c r="G210" s="36">
        <f>SUM(F208:F209)</f>
        <v>0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</row>
    <row r="211" spans="1:66" ht="21" customHeight="1" x14ac:dyDescent="0.2">
      <c r="A211" s="80"/>
      <c r="B211" s="80"/>
      <c r="C211" s="80"/>
      <c r="D211" s="80"/>
      <c r="E211" s="157"/>
      <c r="F211" s="79"/>
      <c r="G211" s="79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</row>
    <row r="212" spans="1:66" ht="21" customHeight="1" x14ac:dyDescent="0.25">
      <c r="A212" s="56">
        <v>26</v>
      </c>
      <c r="B212" s="55" t="s">
        <v>27</v>
      </c>
      <c r="C212" s="54"/>
      <c r="D212" s="53"/>
      <c r="E212" s="158"/>
      <c r="F212" s="52"/>
      <c r="G212" s="51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</row>
    <row r="213" spans="1:66" ht="21" customHeight="1" x14ac:dyDescent="0.2">
      <c r="A213" s="78">
        <f>A212+0.01</f>
        <v>26.01</v>
      </c>
      <c r="B213" s="77" t="s">
        <v>28</v>
      </c>
      <c r="C213" s="76">
        <v>54</v>
      </c>
      <c r="D213" s="75" t="s">
        <v>21</v>
      </c>
      <c r="E213" s="154"/>
      <c r="F213" s="74">
        <f>ROUND(C213*E213,2)</f>
        <v>0</v>
      </c>
      <c r="G213" s="74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</row>
    <row r="214" spans="1:66" ht="21" customHeight="1" x14ac:dyDescent="0.2">
      <c r="A214" s="41"/>
      <c r="B214" s="40" t="s">
        <v>26</v>
      </c>
      <c r="C214" s="39"/>
      <c r="D214" s="38"/>
      <c r="E214" s="156"/>
      <c r="F214" s="37"/>
      <c r="G214" s="36">
        <f>SUM(F213:F213)</f>
        <v>0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</row>
    <row r="215" spans="1:66" ht="21" customHeight="1" x14ac:dyDescent="0.2">
      <c r="A215" s="73"/>
      <c r="B215" s="72"/>
      <c r="C215" s="71"/>
      <c r="D215" s="70"/>
      <c r="E215" s="159"/>
      <c r="F215" s="69"/>
      <c r="G215" s="68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</row>
    <row r="216" spans="1:66" ht="21" customHeight="1" x14ac:dyDescent="0.25">
      <c r="A216" s="56">
        <v>27</v>
      </c>
      <c r="B216" s="55" t="s">
        <v>30</v>
      </c>
      <c r="C216" s="54"/>
      <c r="D216" s="53"/>
      <c r="E216" s="158"/>
      <c r="F216" s="52"/>
      <c r="G216" s="51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</row>
    <row r="217" spans="1:66" ht="21" customHeight="1" x14ac:dyDescent="0.2">
      <c r="A217" s="66">
        <f>A216+0.01</f>
        <v>27.01</v>
      </c>
      <c r="B217" s="45" t="s">
        <v>119</v>
      </c>
      <c r="C217" s="44">
        <v>79</v>
      </c>
      <c r="D217" s="43" t="s">
        <v>21</v>
      </c>
      <c r="E217" s="155"/>
      <c r="F217" s="42">
        <f>ROUND(C217*E217,2)</f>
        <v>0</v>
      </c>
      <c r="G217" s="6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</row>
    <row r="218" spans="1:66" ht="21" customHeight="1" x14ac:dyDescent="0.2">
      <c r="A218" s="41"/>
      <c r="B218" s="40" t="s">
        <v>26</v>
      </c>
      <c r="C218" s="39"/>
      <c r="D218" s="38"/>
      <c r="E218" s="156"/>
      <c r="F218" s="37"/>
      <c r="G218" s="36">
        <f>SUM(F217:F217)</f>
        <v>0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</row>
    <row r="219" spans="1:66" ht="21" customHeight="1" x14ac:dyDescent="0.2">
      <c r="A219" s="35"/>
      <c r="B219" s="34"/>
      <c r="C219" s="33"/>
      <c r="D219" s="32"/>
      <c r="E219" s="160"/>
      <c r="F219" s="31"/>
      <c r="G219" s="30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</row>
    <row r="220" spans="1:66" ht="21" customHeight="1" x14ac:dyDescent="0.25">
      <c r="A220" s="56">
        <v>28</v>
      </c>
      <c r="B220" s="55" t="s">
        <v>32</v>
      </c>
      <c r="C220" s="54"/>
      <c r="D220" s="53"/>
      <c r="E220" s="158"/>
      <c r="F220" s="52"/>
      <c r="G220" s="51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</row>
    <row r="221" spans="1:66" ht="21" customHeight="1" x14ac:dyDescent="0.2">
      <c r="A221" s="46">
        <f>A220+0.01</f>
        <v>28.01</v>
      </c>
      <c r="B221" s="50" t="s">
        <v>120</v>
      </c>
      <c r="C221" s="49">
        <v>27</v>
      </c>
      <c r="D221" s="48" t="s">
        <v>34</v>
      </c>
      <c r="E221" s="161"/>
      <c r="F221" s="47">
        <f>ROUND(C221*E221,2)</f>
        <v>0</v>
      </c>
      <c r="G221" s="42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</row>
    <row r="222" spans="1:66" ht="21" customHeight="1" x14ac:dyDescent="0.2">
      <c r="A222" s="46">
        <f>A221+0.01</f>
        <v>28.020000000000003</v>
      </c>
      <c r="B222" s="50" t="s">
        <v>36</v>
      </c>
      <c r="C222" s="49">
        <v>120</v>
      </c>
      <c r="D222" s="48" t="s">
        <v>21</v>
      </c>
      <c r="E222" s="161"/>
      <c r="F222" s="47">
        <f>ROUND(C222*E222,2)</f>
        <v>0</v>
      </c>
      <c r="G222" s="64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</row>
    <row r="223" spans="1:66" ht="21" customHeight="1" x14ac:dyDescent="0.2">
      <c r="A223" s="41"/>
      <c r="B223" s="40" t="s">
        <v>26</v>
      </c>
      <c r="C223" s="39"/>
      <c r="D223" s="38"/>
      <c r="E223" s="156"/>
      <c r="F223" s="37"/>
      <c r="G223" s="36">
        <f>SUM(F221:F222)</f>
        <v>0</v>
      </c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</row>
    <row r="224" spans="1:66" ht="21" customHeight="1" x14ac:dyDescent="0.2">
      <c r="A224" s="63"/>
      <c r="B224" s="62"/>
      <c r="C224" s="61"/>
      <c r="D224" s="60"/>
      <c r="E224" s="162"/>
      <c r="F224" s="59"/>
      <c r="G224" s="58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</row>
    <row r="225" spans="1:66" ht="21" customHeight="1" x14ac:dyDescent="0.25">
      <c r="A225" s="56">
        <v>29</v>
      </c>
      <c r="B225" s="55" t="s">
        <v>37</v>
      </c>
      <c r="C225" s="54"/>
      <c r="D225" s="53"/>
      <c r="E225" s="158"/>
      <c r="F225" s="52"/>
      <c r="G225" s="51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</row>
    <row r="226" spans="1:66" ht="28.5" x14ac:dyDescent="0.2">
      <c r="A226" s="46">
        <f>A225+0.01</f>
        <v>29.01</v>
      </c>
      <c r="B226" s="50" t="s">
        <v>38</v>
      </c>
      <c r="C226" s="49">
        <v>1</v>
      </c>
      <c r="D226" s="48" t="s">
        <v>17</v>
      </c>
      <c r="E226" s="161"/>
      <c r="F226" s="47">
        <f>ROUND(C226*E226,2)</f>
        <v>0</v>
      </c>
      <c r="G226" s="42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</row>
    <row r="227" spans="1:66" ht="28.5" x14ac:dyDescent="0.2">
      <c r="A227" s="46">
        <f>A226+0.01</f>
        <v>29.020000000000003</v>
      </c>
      <c r="B227" s="50" t="s">
        <v>39</v>
      </c>
      <c r="C227" s="49">
        <v>5</v>
      </c>
      <c r="D227" s="48" t="s">
        <v>17</v>
      </c>
      <c r="E227" s="161"/>
      <c r="F227" s="47">
        <f>ROUND(C227*E227,2)</f>
        <v>0</v>
      </c>
      <c r="G227" s="42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</row>
    <row r="228" spans="1:66" ht="28.5" x14ac:dyDescent="0.2">
      <c r="A228" s="46">
        <f>A227+0.01</f>
        <v>29.030000000000005</v>
      </c>
      <c r="B228" s="50" t="s">
        <v>40</v>
      </c>
      <c r="C228" s="49">
        <v>5</v>
      </c>
      <c r="D228" s="48" t="s">
        <v>17</v>
      </c>
      <c r="E228" s="161"/>
      <c r="F228" s="47">
        <f>ROUND(C228*E228,2)</f>
        <v>0</v>
      </c>
      <c r="G228" s="42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</row>
    <row r="229" spans="1:66" ht="28.5" x14ac:dyDescent="0.2">
      <c r="A229" s="46">
        <f>A228+0.01</f>
        <v>29.040000000000006</v>
      </c>
      <c r="B229" s="50" t="s">
        <v>121</v>
      </c>
      <c r="C229" s="49">
        <v>1</v>
      </c>
      <c r="D229" s="48" t="s">
        <v>42</v>
      </c>
      <c r="E229" s="161"/>
      <c r="F229" s="47">
        <f>ROUND(C229*E229,2)</f>
        <v>0</v>
      </c>
      <c r="G229" s="42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</row>
    <row r="230" spans="1:66" ht="21" customHeight="1" x14ac:dyDescent="0.2">
      <c r="A230" s="41"/>
      <c r="B230" s="40" t="s">
        <v>26</v>
      </c>
      <c r="C230" s="39"/>
      <c r="D230" s="38"/>
      <c r="E230" s="156"/>
      <c r="F230" s="37"/>
      <c r="G230" s="36">
        <f>SUM(F226:F229)</f>
        <v>0</v>
      </c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</row>
    <row r="231" spans="1:66" ht="21" customHeight="1" x14ac:dyDescent="0.2">
      <c r="A231" s="35"/>
      <c r="B231" s="34"/>
      <c r="C231" s="33"/>
      <c r="D231" s="32"/>
      <c r="E231" s="160"/>
      <c r="F231" s="31"/>
      <c r="G231" s="30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</row>
    <row r="232" spans="1:66" ht="21" customHeight="1" x14ac:dyDescent="0.25">
      <c r="A232" s="56">
        <v>30</v>
      </c>
      <c r="B232" s="55" t="s">
        <v>45</v>
      </c>
      <c r="C232" s="54"/>
      <c r="D232" s="53"/>
      <c r="E232" s="158"/>
      <c r="F232" s="52"/>
      <c r="G232" s="51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</row>
    <row r="233" spans="1:66" ht="21" customHeight="1" x14ac:dyDescent="0.2">
      <c r="A233" s="46">
        <f t="shared" ref="A233:A238" si="20">A232+0.01</f>
        <v>30.01</v>
      </c>
      <c r="B233" s="50" t="s">
        <v>46</v>
      </c>
      <c r="C233" s="49">
        <v>6</v>
      </c>
      <c r="D233" s="48" t="s">
        <v>17</v>
      </c>
      <c r="E233" s="161"/>
      <c r="F233" s="47">
        <f t="shared" ref="F233:F238" si="21">ROUND(C233*E233,2)</f>
        <v>0</v>
      </c>
      <c r="G233" s="42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</row>
    <row r="234" spans="1:66" ht="21" customHeight="1" x14ac:dyDescent="0.2">
      <c r="A234" s="46">
        <f t="shared" si="20"/>
        <v>30.020000000000003</v>
      </c>
      <c r="B234" s="50" t="s">
        <v>92</v>
      </c>
      <c r="C234" s="49">
        <v>22</v>
      </c>
      <c r="D234" s="48" t="s">
        <v>17</v>
      </c>
      <c r="E234" s="161"/>
      <c r="F234" s="47">
        <f t="shared" si="21"/>
        <v>0</v>
      </c>
      <c r="G234" s="42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</row>
    <row r="235" spans="1:66" ht="21" customHeight="1" x14ac:dyDescent="0.2">
      <c r="A235" s="46">
        <f t="shared" si="20"/>
        <v>30.030000000000005</v>
      </c>
      <c r="B235" s="50" t="s">
        <v>48</v>
      </c>
      <c r="C235" s="49">
        <v>8</v>
      </c>
      <c r="D235" s="48" t="s">
        <v>17</v>
      </c>
      <c r="E235" s="161"/>
      <c r="F235" s="47">
        <f t="shared" si="21"/>
        <v>0</v>
      </c>
      <c r="G235" s="42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</row>
    <row r="236" spans="1:66" ht="21" customHeight="1" x14ac:dyDescent="0.2">
      <c r="A236" s="46">
        <f t="shared" si="20"/>
        <v>30.040000000000006</v>
      </c>
      <c r="B236" s="50" t="s">
        <v>49</v>
      </c>
      <c r="C236" s="49">
        <v>5</v>
      </c>
      <c r="D236" s="48" t="s">
        <v>17</v>
      </c>
      <c r="E236" s="161"/>
      <c r="F236" s="47">
        <f t="shared" si="21"/>
        <v>0</v>
      </c>
      <c r="G236" s="42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</row>
    <row r="237" spans="1:66" ht="21" customHeight="1" x14ac:dyDescent="0.2">
      <c r="A237" s="46">
        <f t="shared" si="20"/>
        <v>30.050000000000008</v>
      </c>
      <c r="B237" s="50" t="s">
        <v>50</v>
      </c>
      <c r="C237" s="49">
        <v>8</v>
      </c>
      <c r="D237" s="48" t="s">
        <v>17</v>
      </c>
      <c r="E237" s="161"/>
      <c r="F237" s="47">
        <f t="shared" si="21"/>
        <v>0</v>
      </c>
      <c r="G237" s="47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</row>
    <row r="238" spans="1:66" ht="28.5" x14ac:dyDescent="0.2">
      <c r="A238" s="46">
        <f t="shared" si="20"/>
        <v>30.060000000000009</v>
      </c>
      <c r="B238" s="45" t="s">
        <v>122</v>
      </c>
      <c r="C238" s="44">
        <v>2</v>
      </c>
      <c r="D238" s="43" t="s">
        <v>17</v>
      </c>
      <c r="E238" s="155"/>
      <c r="F238" s="42">
        <f t="shared" si="21"/>
        <v>0</v>
      </c>
      <c r="G238" s="42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</row>
    <row r="239" spans="1:66" ht="21" customHeight="1" x14ac:dyDescent="0.2">
      <c r="A239" s="41"/>
      <c r="B239" s="40"/>
      <c r="C239" s="39"/>
      <c r="D239" s="38"/>
      <c r="E239" s="156"/>
      <c r="F239" s="37"/>
      <c r="G239" s="36">
        <f>SUM(F233:F238)</f>
        <v>0</v>
      </c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</row>
    <row r="240" spans="1:66" ht="21" customHeight="1" x14ac:dyDescent="0.2">
      <c r="A240" s="35"/>
      <c r="B240" s="34"/>
      <c r="C240" s="33"/>
      <c r="D240" s="32"/>
      <c r="E240" s="160"/>
      <c r="F240" s="31"/>
      <c r="G240" s="30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</row>
    <row r="241" spans="1:66" ht="21" customHeight="1" x14ac:dyDescent="0.25">
      <c r="A241" s="56">
        <v>31</v>
      </c>
      <c r="B241" s="55" t="s">
        <v>68</v>
      </c>
      <c r="C241" s="54"/>
      <c r="D241" s="53"/>
      <c r="E241" s="158"/>
      <c r="F241" s="52"/>
      <c r="G241" s="51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</row>
    <row r="242" spans="1:66" ht="28.5" x14ac:dyDescent="0.2">
      <c r="A242" s="46">
        <f>A241+0.01</f>
        <v>31.01</v>
      </c>
      <c r="B242" s="50" t="s">
        <v>69</v>
      </c>
      <c r="C242" s="49">
        <v>230</v>
      </c>
      <c r="D242" s="48" t="s">
        <v>21</v>
      </c>
      <c r="E242" s="161"/>
      <c r="F242" s="47">
        <f>ROUND(C242*E242,2)</f>
        <v>0</v>
      </c>
      <c r="G242" s="42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</row>
    <row r="243" spans="1:66" ht="21" customHeight="1" x14ac:dyDescent="0.2">
      <c r="A243" s="41"/>
      <c r="B243" s="40" t="s">
        <v>26</v>
      </c>
      <c r="C243" s="39"/>
      <c r="D243" s="38"/>
      <c r="E243" s="156"/>
      <c r="F243" s="37"/>
      <c r="G243" s="36">
        <f>SUM(F242:F242)</f>
        <v>0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</row>
    <row r="244" spans="1:66" ht="21" customHeight="1" x14ac:dyDescent="0.2">
      <c r="A244" s="35"/>
      <c r="B244" s="34"/>
      <c r="C244" s="33"/>
      <c r="D244" s="32"/>
      <c r="E244" s="160"/>
      <c r="F244" s="31"/>
      <c r="G244" s="30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</row>
    <row r="245" spans="1:66" ht="21" customHeight="1" x14ac:dyDescent="0.25">
      <c r="A245" s="56">
        <v>32</v>
      </c>
      <c r="B245" s="55" t="s">
        <v>70</v>
      </c>
      <c r="C245" s="54"/>
      <c r="D245" s="53"/>
      <c r="E245" s="158"/>
      <c r="F245" s="52"/>
      <c r="G245" s="51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</row>
    <row r="246" spans="1:66" ht="21" customHeight="1" x14ac:dyDescent="0.2">
      <c r="A246" s="46">
        <f>A245+0.01</f>
        <v>32.01</v>
      </c>
      <c r="B246" s="45" t="s">
        <v>123</v>
      </c>
      <c r="C246" s="44">
        <v>1</v>
      </c>
      <c r="D246" s="43" t="s">
        <v>75</v>
      </c>
      <c r="E246" s="155"/>
      <c r="F246" s="42">
        <f>ROUND(C246*E246,2)</f>
        <v>0</v>
      </c>
      <c r="G246" s="42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</row>
    <row r="247" spans="1:66" ht="21" customHeight="1" x14ac:dyDescent="0.2">
      <c r="A247" s="46">
        <f>A246+0.01</f>
        <v>32.019999999999996</v>
      </c>
      <c r="B247" s="45" t="s">
        <v>76</v>
      </c>
      <c r="C247" s="44">
        <v>1</v>
      </c>
      <c r="D247" s="43" t="s">
        <v>19</v>
      </c>
      <c r="E247" s="155"/>
      <c r="F247" s="42">
        <f>ROUND(C247*E247,2)</f>
        <v>0</v>
      </c>
      <c r="G247" s="42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</row>
    <row r="248" spans="1:66" ht="21" customHeight="1" x14ac:dyDescent="0.2">
      <c r="A248" s="41"/>
      <c r="B248" s="40" t="s">
        <v>26</v>
      </c>
      <c r="C248" s="39"/>
      <c r="D248" s="38"/>
      <c r="E248" s="156"/>
      <c r="F248" s="37"/>
      <c r="G248" s="36">
        <f>SUM(F246:F247)</f>
        <v>0</v>
      </c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</row>
    <row r="249" spans="1:66" ht="21" customHeight="1" x14ac:dyDescent="0.2">
      <c r="A249" s="73"/>
      <c r="B249" s="72"/>
      <c r="C249" s="71"/>
      <c r="D249" s="70"/>
      <c r="E249" s="69"/>
      <c r="F249" s="69"/>
      <c r="G249" s="68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</row>
    <row r="250" spans="1:66" ht="21" customHeight="1" x14ac:dyDescent="0.2">
      <c r="A250" s="35"/>
      <c r="B250" s="34"/>
      <c r="C250" s="33"/>
      <c r="D250" s="32"/>
      <c r="E250" s="31"/>
      <c r="F250" s="31"/>
      <c r="G250" s="30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</row>
    <row r="251" spans="1:66" ht="21" customHeight="1" x14ac:dyDescent="0.2">
      <c r="A251" s="29"/>
      <c r="B251" s="114" t="s">
        <v>124</v>
      </c>
      <c r="C251" s="28"/>
      <c r="D251" s="28"/>
      <c r="E251" s="28"/>
      <c r="F251" s="28"/>
      <c r="G251" s="27">
        <f>SUM(G21:G250)</f>
        <v>0</v>
      </c>
      <c r="H251" s="26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147"/>
      <c r="BN251" s="147"/>
    </row>
    <row r="252" spans="1:66" ht="21" customHeight="1" x14ac:dyDescent="0.2">
      <c r="A252" s="115"/>
      <c r="B252" s="116"/>
      <c r="C252" s="117"/>
      <c r="D252" s="117"/>
      <c r="E252" s="117"/>
      <c r="F252" s="117"/>
      <c r="G252" s="118"/>
      <c r="H252" s="26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</row>
    <row r="253" spans="1:66" ht="15" customHeight="1" x14ac:dyDescent="0.25">
      <c r="A253" s="119"/>
      <c r="B253" s="120"/>
      <c r="C253" s="148"/>
      <c r="D253" s="148"/>
      <c r="E253" s="148"/>
      <c r="F253" s="121"/>
      <c r="G253" s="122"/>
      <c r="H253" s="5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149"/>
      <c r="BN253" s="149"/>
    </row>
    <row r="254" spans="1:66" customFormat="1" ht="13.5" customHeight="1" x14ac:dyDescent="0.25">
      <c r="A254" s="23">
        <v>33</v>
      </c>
      <c r="B254" s="22" t="s">
        <v>125</v>
      </c>
      <c r="C254" s="12"/>
      <c r="D254" s="11"/>
      <c r="E254" s="11"/>
      <c r="F254" s="21"/>
      <c r="G254" s="11"/>
      <c r="H254" s="5"/>
    </row>
    <row r="255" spans="1:66" customFormat="1" ht="18.75" customHeight="1" x14ac:dyDescent="0.25">
      <c r="A255" s="66">
        <f>A254+0.01</f>
        <v>33.01</v>
      </c>
      <c r="B255" s="123" t="s">
        <v>126</v>
      </c>
      <c r="C255" s="102"/>
      <c r="D255" s="103">
        <v>0.1</v>
      </c>
      <c r="E255" s="104"/>
      <c r="F255" s="124"/>
      <c r="G255" s="104">
        <f>ROUND(D255*G$251,2)</f>
        <v>0</v>
      </c>
      <c r="H255" s="20"/>
    </row>
    <row r="256" spans="1:66" customFormat="1" ht="18.75" customHeight="1" x14ac:dyDescent="0.25">
      <c r="A256" s="66">
        <f>A255+0.01</f>
        <v>33.019999999999996</v>
      </c>
      <c r="B256" s="123" t="s">
        <v>127</v>
      </c>
      <c r="C256" s="102"/>
      <c r="D256" s="103">
        <v>0.03</v>
      </c>
      <c r="E256" s="104"/>
      <c r="F256" s="124"/>
      <c r="G256" s="104">
        <f>ROUND(D256*G$251,2)</f>
        <v>0</v>
      </c>
      <c r="H256" s="5"/>
    </row>
    <row r="257" spans="1:8" customFormat="1" ht="18.75" customHeight="1" x14ac:dyDescent="0.25">
      <c r="A257" s="66">
        <f>A256+0.01</f>
        <v>33.029999999999994</v>
      </c>
      <c r="B257" s="123" t="s">
        <v>128</v>
      </c>
      <c r="C257" s="102"/>
      <c r="D257" s="103">
        <v>2.5000000000000001E-2</v>
      </c>
      <c r="E257" s="104"/>
      <c r="F257" s="124"/>
      <c r="G257" s="104">
        <f>ROUND(D257*G$251,2)</f>
        <v>0</v>
      </c>
      <c r="H257" s="5"/>
    </row>
    <row r="258" spans="1:8" customFormat="1" ht="18.75" customHeight="1" x14ac:dyDescent="0.25">
      <c r="A258" s="106"/>
      <c r="B258" s="108" t="s">
        <v>129</v>
      </c>
      <c r="C258" s="125"/>
      <c r="D258" s="125"/>
      <c r="E258" s="126"/>
      <c r="F258" s="106"/>
      <c r="G258" s="107">
        <f>SUM(G255:G257)</f>
        <v>0</v>
      </c>
      <c r="H258" s="5"/>
    </row>
    <row r="259" spans="1:8" customFormat="1" ht="18.75" customHeight="1" x14ac:dyDescent="0.25">
      <c r="A259" s="18"/>
      <c r="B259" s="13"/>
      <c r="C259" s="12"/>
      <c r="D259" s="17"/>
      <c r="E259" s="10"/>
      <c r="F259" s="9"/>
      <c r="G259" s="10"/>
      <c r="H259" s="5"/>
    </row>
    <row r="260" spans="1:8" customFormat="1" ht="18.75" customHeight="1" x14ac:dyDescent="0.25">
      <c r="A260" s="7"/>
      <c r="B260" s="108" t="s">
        <v>130</v>
      </c>
      <c r="C260" s="7"/>
      <c r="D260" s="7"/>
      <c r="E260" s="6"/>
      <c r="F260" s="7"/>
      <c r="G260" s="6">
        <f>G258+G251</f>
        <v>0</v>
      </c>
      <c r="H260" s="5"/>
    </row>
    <row r="261" spans="1:8" customFormat="1" ht="18.75" customHeight="1" x14ac:dyDescent="0.25">
      <c r="A261" s="18"/>
      <c r="B261" s="13"/>
      <c r="C261" s="12"/>
      <c r="D261" s="17"/>
      <c r="E261" s="10"/>
      <c r="F261" s="9"/>
      <c r="G261" s="10"/>
      <c r="H261" s="5"/>
    </row>
    <row r="262" spans="1:8" customFormat="1" ht="18.75" customHeight="1" x14ac:dyDescent="0.25">
      <c r="A262" s="7"/>
      <c r="B262" s="108" t="s">
        <v>131</v>
      </c>
      <c r="C262" s="7"/>
      <c r="D262" s="19">
        <v>0.1</v>
      </c>
      <c r="E262" s="6"/>
      <c r="F262" s="7"/>
      <c r="G262" s="6">
        <f>ROUND(D262*G260,2)</f>
        <v>0</v>
      </c>
      <c r="H262" s="5"/>
    </row>
    <row r="263" spans="1:8" customFormat="1" ht="18.75" customHeight="1" x14ac:dyDescent="0.25">
      <c r="A263" s="66">
        <f>A257+0.01</f>
        <v>33.039999999999992</v>
      </c>
      <c r="B263" s="101" t="s">
        <v>132</v>
      </c>
      <c r="C263" s="102"/>
      <c r="D263" s="103">
        <v>0.18</v>
      </c>
      <c r="E263" s="104"/>
      <c r="F263" s="105"/>
      <c r="G263" s="104">
        <f>ROUND(D263*G$262,2)</f>
        <v>0</v>
      </c>
      <c r="H263" s="5"/>
    </row>
    <row r="264" spans="1:8" customFormat="1" ht="18.75" customHeight="1" x14ac:dyDescent="0.25">
      <c r="A264" s="66">
        <f t="shared" ref="A264:A268" si="22">A263+0.01</f>
        <v>33.04999999999999</v>
      </c>
      <c r="B264" s="101" t="s">
        <v>133</v>
      </c>
      <c r="C264" s="102"/>
      <c r="D264" s="103">
        <v>4.4999999999999998E-2</v>
      </c>
      <c r="E264" s="104"/>
      <c r="F264" s="105"/>
      <c r="G264" s="104">
        <f>ROUND(D264*G$251,2)</f>
        <v>0</v>
      </c>
      <c r="H264" s="5"/>
    </row>
    <row r="265" spans="1:8" customFormat="1" ht="18.75" customHeight="1" x14ac:dyDescent="0.25">
      <c r="A265" s="66">
        <f t="shared" si="22"/>
        <v>33.059999999999988</v>
      </c>
      <c r="B265" s="101" t="s">
        <v>134</v>
      </c>
      <c r="C265" s="102"/>
      <c r="D265" s="103">
        <v>0.01</v>
      </c>
      <c r="E265" s="104"/>
      <c r="F265" s="105"/>
      <c r="G265" s="104">
        <f>ROUND(D265*G$251,2)</f>
        <v>0</v>
      </c>
      <c r="H265" s="5"/>
    </row>
    <row r="266" spans="1:8" customFormat="1" ht="18.75" customHeight="1" x14ac:dyDescent="0.25">
      <c r="A266" s="66">
        <f t="shared" si="22"/>
        <v>33.069999999999986</v>
      </c>
      <c r="B266" s="101" t="s">
        <v>135</v>
      </c>
      <c r="C266" s="102"/>
      <c r="D266" s="103">
        <v>1E-3</v>
      </c>
      <c r="E266" s="104"/>
      <c r="F266" s="105"/>
      <c r="G266" s="104">
        <f>ROUND(D266*G$251,2)</f>
        <v>0</v>
      </c>
      <c r="H266" s="5"/>
    </row>
    <row r="267" spans="1:8" customFormat="1" ht="18.75" customHeight="1" x14ac:dyDescent="0.25">
      <c r="A267" s="66">
        <f t="shared" si="22"/>
        <v>33.079999999999984</v>
      </c>
      <c r="B267" s="101" t="s">
        <v>136</v>
      </c>
      <c r="C267" s="102"/>
      <c r="D267" s="103">
        <v>0.01</v>
      </c>
      <c r="E267" s="104"/>
      <c r="F267" s="105"/>
      <c r="G267" s="104">
        <f>ROUND(D267*G$251,2)</f>
        <v>0</v>
      </c>
      <c r="H267" s="5"/>
    </row>
    <row r="268" spans="1:8" customFormat="1" ht="18.75" customHeight="1" x14ac:dyDescent="0.25">
      <c r="A268" s="66">
        <f t="shared" si="22"/>
        <v>33.089999999999982</v>
      </c>
      <c r="B268" s="101" t="s">
        <v>137</v>
      </c>
      <c r="C268" s="102"/>
      <c r="D268" s="103">
        <v>0.02</v>
      </c>
      <c r="E268" s="104"/>
      <c r="F268" s="105"/>
      <c r="G268" s="104">
        <f>ROUND(D268*G$251,2)</f>
        <v>0</v>
      </c>
      <c r="H268" s="5"/>
    </row>
    <row r="269" spans="1:8" customFormat="1" ht="18.75" customHeight="1" x14ac:dyDescent="0.25">
      <c r="A269" s="109"/>
      <c r="B269" s="110" t="s">
        <v>138</v>
      </c>
      <c r="C269" s="111"/>
      <c r="D269" s="112"/>
      <c r="E269" s="112"/>
      <c r="F269" s="112"/>
      <c r="G269" s="113">
        <f>SUM(G263:G268)</f>
        <v>0</v>
      </c>
      <c r="H269" s="5"/>
    </row>
    <row r="270" spans="1:8" customFormat="1" ht="18.75" customHeight="1" x14ac:dyDescent="0.25">
      <c r="A270" s="18"/>
      <c r="B270" s="13"/>
      <c r="C270" s="12"/>
      <c r="D270" s="17"/>
      <c r="E270" s="10"/>
      <c r="F270" s="9"/>
      <c r="G270" s="10"/>
      <c r="H270" s="5"/>
    </row>
    <row r="271" spans="1:8" customFormat="1" ht="18.75" customHeight="1" x14ac:dyDescent="0.25">
      <c r="A271" s="7"/>
      <c r="B271" s="7" t="s">
        <v>139</v>
      </c>
      <c r="C271" s="7"/>
      <c r="D271" s="7"/>
      <c r="E271" s="7"/>
      <c r="F271" s="7"/>
      <c r="G271" s="6">
        <f>G269+G258</f>
        <v>0</v>
      </c>
      <c r="H271" s="5"/>
    </row>
    <row r="272" spans="1:8" customFormat="1" ht="18.75" customHeight="1" x14ac:dyDescent="0.25">
      <c r="A272" s="14"/>
      <c r="B272" s="13"/>
      <c r="C272" s="12"/>
      <c r="D272" s="16"/>
      <c r="E272" s="10"/>
      <c r="F272" s="9"/>
      <c r="G272" s="8"/>
      <c r="H272" s="5"/>
    </row>
    <row r="273" spans="1:256" customFormat="1" ht="18.75" customHeight="1" x14ac:dyDescent="0.25">
      <c r="A273" s="14"/>
      <c r="B273" s="13" t="s">
        <v>140</v>
      </c>
      <c r="C273" s="12"/>
      <c r="D273" s="15">
        <v>0.05</v>
      </c>
      <c r="E273" s="10"/>
      <c r="F273" s="15"/>
      <c r="G273" s="10">
        <f>ROUND(D273*G$251,2)</f>
        <v>0</v>
      </c>
      <c r="H273" s="5"/>
    </row>
    <row r="274" spans="1:256" customFormat="1" ht="18.75" customHeight="1" x14ac:dyDescent="0.25">
      <c r="A274" s="14"/>
      <c r="B274" s="13"/>
      <c r="C274" s="12"/>
      <c r="D274" s="11"/>
      <c r="E274" s="10"/>
      <c r="F274" s="9"/>
      <c r="G274" s="8"/>
      <c r="H274" s="5"/>
    </row>
    <row r="275" spans="1:256" customFormat="1" ht="18.75" customHeight="1" x14ac:dyDescent="0.25">
      <c r="A275" s="7"/>
      <c r="B275" s="7" t="s">
        <v>141</v>
      </c>
      <c r="C275" s="7"/>
      <c r="D275" s="7"/>
      <c r="E275" s="7"/>
      <c r="F275" s="7"/>
      <c r="G275" s="6">
        <f>G273+G271+G251</f>
        <v>0</v>
      </c>
      <c r="H275" s="5"/>
    </row>
    <row r="276" spans="1:256" ht="18.75" customHeight="1" x14ac:dyDescent="0.2">
      <c r="H276" s="5"/>
    </row>
    <row r="277" spans="1:256" s="131" customFormat="1" ht="20.25" customHeight="1" x14ac:dyDescent="0.25">
      <c r="A277" s="127"/>
      <c r="B277" s="128"/>
      <c r="C277" s="152"/>
      <c r="D277" s="152"/>
      <c r="E277" s="152"/>
      <c r="F277" s="152"/>
      <c r="G277" s="129"/>
      <c r="H277" s="130"/>
    </row>
    <row r="278" spans="1:256" s="131" customFormat="1" ht="20.25" customHeight="1" x14ac:dyDescent="0.3">
      <c r="A278" s="127"/>
      <c r="B278" s="132"/>
      <c r="C278" s="133"/>
      <c r="D278" s="134"/>
      <c r="E278" s="129"/>
      <c r="F278" s="134"/>
      <c r="G278" s="134"/>
      <c r="H278" s="135"/>
    </row>
    <row r="279" spans="1:256" s="131" customFormat="1" ht="21" customHeight="1" x14ac:dyDescent="0.25">
      <c r="A279" s="127"/>
      <c r="B279" s="136"/>
      <c r="C279" s="150"/>
      <c r="D279" s="150"/>
      <c r="E279" s="150"/>
      <c r="F279" s="150"/>
      <c r="G279" s="134"/>
      <c r="H279" s="137"/>
    </row>
    <row r="280" spans="1:256" ht="19.5" customHeight="1" x14ac:dyDescent="0.25">
      <c r="A280" s="127"/>
      <c r="B280" s="138"/>
      <c r="C280" s="151"/>
      <c r="D280" s="151"/>
      <c r="E280" s="151"/>
      <c r="F280" s="151"/>
      <c r="G280" s="134"/>
      <c r="H280" s="137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39"/>
      <c r="AL280" s="139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39"/>
      <c r="BE280" s="139"/>
      <c r="BF280" s="139"/>
      <c r="BG280" s="139"/>
      <c r="BH280" s="139"/>
      <c r="BI280" s="139"/>
      <c r="BJ280" s="139"/>
      <c r="BK280" s="139"/>
      <c r="BL280" s="139"/>
      <c r="BM280" s="139"/>
      <c r="BN280" s="139"/>
      <c r="BO280" s="139"/>
      <c r="BP280" s="139"/>
      <c r="BQ280" s="139"/>
      <c r="BR280" s="139"/>
      <c r="BS280" s="139"/>
      <c r="BT280" s="139"/>
      <c r="BU280" s="139"/>
      <c r="BV280" s="139"/>
      <c r="BW280" s="139"/>
      <c r="BX280" s="139"/>
      <c r="BY280" s="139"/>
      <c r="BZ280" s="139"/>
      <c r="CA280" s="139"/>
      <c r="CB280" s="139"/>
      <c r="CC280" s="139"/>
      <c r="CD280" s="139"/>
      <c r="CE280" s="139"/>
      <c r="CF280" s="139"/>
      <c r="CG280" s="139"/>
      <c r="CH280" s="139"/>
      <c r="CI280" s="139"/>
      <c r="CJ280" s="139"/>
      <c r="CK280" s="139"/>
      <c r="CL280" s="139"/>
      <c r="CM280" s="139"/>
      <c r="CN280" s="139"/>
      <c r="CO280" s="139"/>
      <c r="CP280" s="139"/>
      <c r="CQ280" s="139"/>
      <c r="CR280" s="139"/>
      <c r="CS280" s="139"/>
      <c r="CT280" s="139"/>
      <c r="CU280" s="139"/>
      <c r="CV280" s="139"/>
      <c r="CW280" s="139"/>
      <c r="CX280" s="139"/>
      <c r="CY280" s="139"/>
      <c r="CZ280" s="139"/>
      <c r="DA280" s="139"/>
      <c r="DB280" s="139"/>
      <c r="DC280" s="139"/>
      <c r="DD280" s="139"/>
      <c r="DE280" s="139"/>
      <c r="DF280" s="139"/>
      <c r="DG280" s="139"/>
      <c r="DH280" s="139"/>
      <c r="DI280" s="139"/>
      <c r="DJ280" s="139"/>
      <c r="DK280" s="139"/>
      <c r="DL280" s="139"/>
      <c r="DM280" s="139"/>
      <c r="DN280" s="139"/>
      <c r="DO280" s="139"/>
      <c r="DP280" s="139"/>
      <c r="DQ280" s="139"/>
      <c r="DR280" s="139"/>
      <c r="DS280" s="139"/>
      <c r="DT280" s="139"/>
      <c r="DU280" s="139"/>
      <c r="DV280" s="139"/>
      <c r="DW280" s="139"/>
      <c r="DX280" s="139"/>
      <c r="DY280" s="139"/>
      <c r="DZ280" s="139"/>
      <c r="EA280" s="139"/>
      <c r="EB280" s="139"/>
      <c r="EC280" s="139"/>
      <c r="ED280" s="139"/>
      <c r="EE280" s="139"/>
      <c r="EF280" s="139"/>
      <c r="EG280" s="139"/>
      <c r="EH280" s="139"/>
      <c r="EI280" s="139"/>
      <c r="EJ280" s="139"/>
      <c r="EK280" s="139"/>
      <c r="EL280" s="139"/>
      <c r="EM280" s="139"/>
      <c r="EN280" s="139"/>
      <c r="EO280" s="139"/>
      <c r="EP280" s="139"/>
      <c r="EQ280" s="139"/>
      <c r="ER280" s="139"/>
      <c r="ES280" s="139"/>
      <c r="ET280" s="139"/>
      <c r="EU280" s="139"/>
      <c r="EV280" s="139"/>
      <c r="EW280" s="139"/>
      <c r="EX280" s="139"/>
      <c r="EY280" s="139"/>
      <c r="EZ280" s="139"/>
      <c r="FA280" s="139"/>
      <c r="FB280" s="139"/>
      <c r="FC280" s="139"/>
      <c r="FD280" s="139"/>
      <c r="FE280" s="139"/>
      <c r="FF280" s="139"/>
      <c r="FG280" s="139"/>
      <c r="FH280" s="139"/>
      <c r="FI280" s="139"/>
      <c r="FJ280" s="139"/>
      <c r="FK280" s="139"/>
      <c r="FL280" s="139"/>
      <c r="FM280" s="139"/>
      <c r="FN280" s="139"/>
      <c r="FO280" s="139"/>
      <c r="FP280" s="139"/>
      <c r="FQ280" s="139"/>
      <c r="FR280" s="139"/>
      <c r="FS280" s="139"/>
      <c r="FT280" s="139"/>
      <c r="FU280" s="139"/>
      <c r="FV280" s="139"/>
      <c r="FW280" s="139"/>
      <c r="FX280" s="139"/>
      <c r="FY280" s="139"/>
      <c r="FZ280" s="139"/>
      <c r="GA280" s="139"/>
      <c r="GB280" s="139"/>
      <c r="GC280" s="139"/>
      <c r="GD280" s="139"/>
      <c r="GE280" s="139"/>
      <c r="GF280" s="139"/>
      <c r="GG280" s="139"/>
      <c r="GH280" s="139"/>
      <c r="GI280" s="139"/>
      <c r="GJ280" s="139"/>
      <c r="GK280" s="139"/>
      <c r="GL280" s="139"/>
      <c r="GM280" s="139"/>
      <c r="GN280" s="139"/>
      <c r="GO280" s="139"/>
      <c r="GP280" s="139"/>
      <c r="GQ280" s="139"/>
      <c r="GR280" s="139"/>
      <c r="GS280" s="139"/>
      <c r="GT280" s="139"/>
      <c r="GU280" s="139"/>
      <c r="GV280" s="139"/>
      <c r="GW280" s="139"/>
      <c r="GX280" s="139"/>
      <c r="GY280" s="139"/>
      <c r="GZ280" s="139"/>
      <c r="HA280" s="139"/>
      <c r="HB280" s="139"/>
      <c r="HC280" s="139"/>
      <c r="HD280" s="139"/>
      <c r="HE280" s="139"/>
      <c r="HF280" s="139"/>
      <c r="HG280" s="139"/>
      <c r="HH280" s="139"/>
      <c r="HI280" s="139"/>
      <c r="HJ280" s="139"/>
      <c r="HK280" s="139"/>
      <c r="HL280" s="139"/>
      <c r="HM280" s="139"/>
      <c r="HN280" s="139"/>
      <c r="HO280" s="139"/>
      <c r="HP280" s="139"/>
      <c r="HQ280" s="139"/>
      <c r="HR280" s="139"/>
      <c r="HS280" s="139"/>
      <c r="HT280" s="139"/>
      <c r="HU280" s="139"/>
      <c r="HV280" s="139"/>
      <c r="HW280" s="139"/>
      <c r="HX280" s="139"/>
      <c r="HY280" s="139"/>
      <c r="HZ280" s="139"/>
      <c r="IA280" s="139"/>
      <c r="IB280" s="139"/>
      <c r="IC280" s="139"/>
      <c r="ID280" s="139"/>
      <c r="IE280" s="139"/>
      <c r="IF280" s="139"/>
      <c r="IG280" s="139"/>
      <c r="IH280" s="139"/>
      <c r="II280" s="139"/>
      <c r="IJ280" s="139"/>
      <c r="IK280" s="139"/>
      <c r="IL280" s="139"/>
      <c r="IM280" s="139"/>
      <c r="IN280" s="139"/>
      <c r="IO280" s="139"/>
      <c r="IP280" s="139"/>
      <c r="IQ280" s="139"/>
      <c r="IR280" s="139"/>
      <c r="IS280" s="139"/>
      <c r="IT280" s="139"/>
      <c r="IU280" s="139"/>
      <c r="IV280" s="139"/>
    </row>
    <row r="281" spans="1:256" s="131" customFormat="1" ht="15" customHeight="1" x14ac:dyDescent="0.25">
      <c r="A281" s="127"/>
      <c r="B281" s="138"/>
      <c r="C281" s="151"/>
      <c r="D281" s="151"/>
      <c r="E281" s="151"/>
      <c r="F281" s="151"/>
      <c r="G281" s="134"/>
      <c r="H281" s="137"/>
    </row>
    <row r="282" spans="1:256" s="131" customFormat="1" ht="20.25" customHeight="1" x14ac:dyDescent="0.25">
      <c r="A282" s="127"/>
      <c r="B282" s="140"/>
      <c r="C282" s="133"/>
      <c r="D282" s="134"/>
      <c r="E282" s="134"/>
      <c r="F282" s="134"/>
      <c r="G282" s="134"/>
      <c r="H282" s="137"/>
    </row>
    <row r="283" spans="1:256" s="131" customFormat="1" ht="20.25" customHeight="1" x14ac:dyDescent="0.25">
      <c r="A283" s="152"/>
      <c r="B283" s="152"/>
      <c r="C283" s="152"/>
      <c r="D283" s="152"/>
      <c r="E283" s="152"/>
      <c r="F283" s="152"/>
      <c r="G283" s="152"/>
      <c r="H283" s="137"/>
    </row>
    <row r="284" spans="1:256" s="131" customFormat="1" ht="20.25" customHeight="1" x14ac:dyDescent="0.25">
      <c r="A284" s="128"/>
      <c r="B284" s="128"/>
      <c r="C284" s="128"/>
      <c r="D284" s="128"/>
      <c r="E284" s="128"/>
      <c r="F284" s="128"/>
      <c r="G284" s="128"/>
      <c r="H284" s="141"/>
    </row>
    <row r="285" spans="1:256" s="131" customFormat="1" ht="16.5" customHeight="1" x14ac:dyDescent="0.25">
      <c r="A285" s="150"/>
      <c r="B285" s="150"/>
      <c r="C285" s="150"/>
      <c r="D285" s="150"/>
      <c r="E285" s="150"/>
      <c r="F285" s="150"/>
      <c r="G285" s="150"/>
      <c r="H285" s="137"/>
    </row>
    <row r="286" spans="1:256" s="131" customFormat="1" ht="20.25" customHeight="1" x14ac:dyDescent="0.25">
      <c r="A286" s="151"/>
      <c r="B286" s="151"/>
      <c r="C286" s="151"/>
      <c r="D286" s="151"/>
      <c r="E286" s="151"/>
      <c r="F286" s="151"/>
      <c r="G286" s="151"/>
      <c r="H286" s="142"/>
    </row>
    <row r="287" spans="1:256" s="131" customFormat="1" ht="15.75" customHeight="1" x14ac:dyDescent="0.25">
      <c r="A287" s="151"/>
      <c r="B287" s="151"/>
      <c r="C287" s="151"/>
      <c r="D287" s="151"/>
      <c r="E287" s="151"/>
      <c r="F287" s="151"/>
      <c r="G287" s="151"/>
      <c r="H287" s="137"/>
    </row>
    <row r="288" spans="1:256" s="139" customFormat="1" x14ac:dyDescent="0.2">
      <c r="A288" s="143"/>
      <c r="B288" s="144"/>
      <c r="E288" s="145"/>
      <c r="H288" s="146"/>
      <c r="I288" s="146"/>
    </row>
    <row r="289" ht="18.75" customHeight="1" x14ac:dyDescent="0.2"/>
    <row r="290" ht="18.75" customHeight="1" x14ac:dyDescent="0.2"/>
  </sheetData>
  <sheetProtection password="8A36" sheet="1" objects="1" scenarios="1"/>
  <mergeCells count="20">
    <mergeCell ref="A285:G285"/>
    <mergeCell ref="A286:G286"/>
    <mergeCell ref="A287:G287"/>
    <mergeCell ref="C277:F277"/>
    <mergeCell ref="C279:F279"/>
    <mergeCell ref="C280:F280"/>
    <mergeCell ref="C281:F281"/>
    <mergeCell ref="A283:G283"/>
    <mergeCell ref="BM62:BN62"/>
    <mergeCell ref="BM251:BN251"/>
    <mergeCell ref="C253:E253"/>
    <mergeCell ref="BM253:BN253"/>
    <mergeCell ref="A7:G7"/>
    <mergeCell ref="A8:G8"/>
    <mergeCell ref="A9:G9"/>
    <mergeCell ref="A10:G10"/>
    <mergeCell ref="A12:A13"/>
    <mergeCell ref="B12:G13"/>
    <mergeCell ref="F15:G15"/>
    <mergeCell ref="F16:G16"/>
  </mergeCells>
  <pageMargins left="0.70866141732283472" right="0.70866141732283472" top="0.74803149606299213" bottom="0.74803149606299213" header="0.31496062992125984" footer="0.31496062992125984"/>
  <pageSetup scale="56" orientation="portrait" r:id="rId1"/>
  <rowBreaks count="4" manualBreakCount="4">
    <brk id="54" max="6" man="1"/>
    <brk id="91" max="6" man="1"/>
    <brk id="173" max="6" man="1"/>
    <brk id="210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1" ma:contentTypeDescription="Create a new document." ma:contentTypeScope="" ma:versionID="2669eb165d95b6befc731830b9a10ef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b97547046be20c22da17b4477f0c17c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D936DB-B6C8-49E6-91CB-A628F350166B}">
  <ds:schemaRefs>
    <ds:schemaRef ds:uri="http://www.w3.org/XML/1998/namespace"/>
    <ds:schemaRef ds:uri="05b54953-3c8d-4842-a3b9-4b22db9cbd38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c2dde16-be45-4d8b-ad45-405530d814ce"/>
  </ds:schemaRefs>
</ds:datastoreItem>
</file>

<file path=customXml/itemProps2.xml><?xml version="1.0" encoding="utf-8"?>
<ds:datastoreItem xmlns:ds="http://schemas.openxmlformats.org/officeDocument/2006/customXml" ds:itemID="{6612E99E-4FEA-414A-97ED-8A65BE37EE42}"/>
</file>

<file path=customXml/itemProps3.xml><?xml version="1.0" encoding="utf-8"?>
<ds:datastoreItem xmlns:ds="http://schemas.openxmlformats.org/officeDocument/2006/customXml" ds:itemID="{5C80AAF8-C9B1-4C62-8530-27F5F03B9C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Tribunal 7ma sala</vt:lpstr>
      <vt:lpstr>'Tribunal 7ma sala'!Área_de_impresión</vt:lpstr>
      <vt:lpstr>'Tribunal 7ma sala'!Títulos_a_imprimir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Massiel M. Estevez Guzman</dc:creator>
  <cp:keywords/>
  <dc:description/>
  <cp:lastModifiedBy>Wilka L. Quiroz F.</cp:lastModifiedBy>
  <cp:revision/>
  <cp:lastPrinted>2022-08-22T19:17:12Z</cp:lastPrinted>
  <dcterms:created xsi:type="dcterms:W3CDTF">2022-07-27T12:59:05Z</dcterms:created>
  <dcterms:modified xsi:type="dcterms:W3CDTF">2022-08-23T15:43:54Z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