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2"/>
  <workbookPr defaultThemeVersion="124226"/>
  <bookViews>
    <workbookView xWindow="65476" yWindow="65476" windowWidth="15480" windowHeight="11640" activeTab="0"/>
  </bookViews>
  <sheets>
    <sheet name="Presupuesto" sheetId="5" r:id="rId1"/>
    <sheet name="Sheet1" sheetId="6" r:id="rId2"/>
  </sheets>
  <definedNames>
    <definedName name="_xlnm.Print_Area" localSheetId="0">'Presupuesto'!$A$1:$G$130</definedName>
    <definedName name="_xlnm.Print_Titles" localSheetId="0">'Presupuesto'!$1:$18</definedName>
  </definedNames>
  <calcPr calcId="191028"/>
  <extLst/>
</workbook>
</file>

<file path=xl/sharedStrings.xml><?xml version="1.0" encoding="utf-8"?>
<sst xmlns="http://schemas.openxmlformats.org/spreadsheetml/2006/main" count="145" uniqueCount="104">
  <si>
    <t>OBRA:</t>
  </si>
  <si>
    <t>Accesibilidad- Obra Civil para instalación de ascensores-Palacio de Justicia de San Pedro de Macorís.</t>
  </si>
  <si>
    <t>FECHA:</t>
  </si>
  <si>
    <t>UBIC.:</t>
  </si>
  <si>
    <t>Provincia San Pedro de Macorís.</t>
  </si>
  <si>
    <t>Solicitado por :</t>
  </si>
  <si>
    <t>Preparado por :</t>
  </si>
  <si>
    <t>Part.</t>
  </si>
  <si>
    <t>Descripción</t>
  </si>
  <si>
    <t>Und.</t>
  </si>
  <si>
    <t>Cant.</t>
  </si>
  <si>
    <t>PU</t>
  </si>
  <si>
    <t>Valor  (RD$)</t>
  </si>
  <si>
    <t>Subtotal</t>
  </si>
  <si>
    <t>Preliminares</t>
  </si>
  <si>
    <t>Replanteo</t>
  </si>
  <si>
    <t>pu</t>
  </si>
  <si>
    <t>Extracción de Capa Vegetal</t>
  </si>
  <si>
    <t>m3</t>
  </si>
  <si>
    <t>Demolición de muro existente</t>
  </si>
  <si>
    <t>m2</t>
  </si>
  <si>
    <t>Demolición de losa de piso, entrepiso y techo</t>
  </si>
  <si>
    <t xml:space="preserve">Traslado de escombros </t>
  </si>
  <si>
    <t xml:space="preserve">Bote de escombros </t>
  </si>
  <si>
    <t>viaje</t>
  </si>
  <si>
    <t>Sub-total</t>
  </si>
  <si>
    <t>Movimiento de Tierra</t>
  </si>
  <si>
    <t>Excavación en Tierra</t>
  </si>
  <si>
    <t>Traslado de escombros</t>
  </si>
  <si>
    <t>Bote de escombros</t>
  </si>
  <si>
    <t>viajes</t>
  </si>
  <si>
    <t>Relleno de Reposición</t>
  </si>
  <si>
    <t>Hormigón Armado</t>
  </si>
  <si>
    <t>Hormigón Simple (1:3:5) de limpieza H=7.00 cms</t>
  </si>
  <si>
    <t>Zapata de Columnas y Muros (Platea) Hormigón 1:2:4, H= 60.00 cms doble camada (Ver detalles en planos).</t>
  </si>
  <si>
    <t>Columnas Hormigón (1:2:4) Sección 0.35 x 0.35 mts (Ver detalles en planos).</t>
  </si>
  <si>
    <t>Muros de Hormigón (1:2:4) Sección E=0.30  (Ver detalles en planos M).</t>
  </si>
  <si>
    <t>Vigas a nivel de Piso y Techo de sección 0.35 x .050 mts, Hormigón (1:2:4)(Ver detalles en planos V-1).</t>
  </si>
  <si>
    <t>Vigas a nivel de Dintel de Sección 0.35 x 0.30, Hormigón (1:2:4) (ver detalles en planos V-2)).</t>
  </si>
  <si>
    <t>Losa de Techo y Hormigón (1:2:4) E=0.25m acero Ø3/4"@ 0.25 en ambas direcciones doble camada (ver detalles en planos).</t>
  </si>
  <si>
    <t>Vuelo en entrepiso y techo de Hormigón (1:2:4) E=0.15 m acero Ø1/2"@ 0.25 en ambas direcciones doble camada (ver detalles en planos).</t>
  </si>
  <si>
    <t>Muros</t>
  </si>
  <si>
    <t>Suministro y colocación de bloques de 8" todas la cámaras llenas acero  Ø3/8"@ 0.20 m</t>
  </si>
  <si>
    <t>Suministro y colocación de bloques de 6" en antepecho</t>
  </si>
  <si>
    <t>Terminación de Techo</t>
  </si>
  <si>
    <t>Fino de Techo</t>
  </si>
  <si>
    <t>Zabaleta</t>
  </si>
  <si>
    <t xml:space="preserve">m </t>
  </si>
  <si>
    <t>Impermeabilizante en Lona Asfáltica 5Kg, Poliéster, Granulada.</t>
  </si>
  <si>
    <t>Desagüe Pluvial de 2"</t>
  </si>
  <si>
    <t>ud</t>
  </si>
  <si>
    <t>Fraguache de elementos de Hormigón (Vigas, columnas, losas de techo y vuelo)</t>
  </si>
  <si>
    <t>Terminación de Superficie</t>
  </si>
  <si>
    <t>Pañete en  muros</t>
  </si>
  <si>
    <t xml:space="preserve">Pañete de techo y vuelos </t>
  </si>
  <si>
    <t>Cantos y Mochetas</t>
  </si>
  <si>
    <t xml:space="preserve">Revestimiento muro frontal con cerámica con diseño de  piedras (0.20 x 0.40 mts) -(0.30 x 0.60 mts) </t>
  </si>
  <si>
    <t>Pintura</t>
  </si>
  <si>
    <t>Suministro y aplicación de pintura acrílica exterior (Igual a la existente).</t>
  </si>
  <si>
    <t>Pasillos de Acceso</t>
  </si>
  <si>
    <t>Demolición de muros para apertura de hueco (2.71 m x 3.00 m)</t>
  </si>
  <si>
    <t xml:space="preserve">ud </t>
  </si>
  <si>
    <t>Resane de apertura de hueco</t>
  </si>
  <si>
    <t>Suministro e instalación de piso de granito 30 x 30 cms  en pasarela (similar al existente)</t>
  </si>
  <si>
    <t>Suministro e instalación de zócalos de granito en pasarela (Similar al existente).</t>
  </si>
  <si>
    <t>Pasamanos de Hierro en pasarela</t>
  </si>
  <si>
    <t>p2</t>
  </si>
  <si>
    <t>Suministro y aplicación de pintura Industrial en Hierros de pasarela</t>
  </si>
  <si>
    <t>Suministro y colocación de Techo en Denglass en pasarela</t>
  </si>
  <si>
    <t>Misceláneos</t>
  </si>
  <si>
    <t>Suministro e instalación de rejilla de aluminio para ventilación (incluye terminación)</t>
  </si>
  <si>
    <t>Suministro y colocación Vigas Metálicas Tipo H=12", e=3/8", para soporte de Motor</t>
  </si>
  <si>
    <t>pl</t>
  </si>
  <si>
    <t>Suministro y colocación de Placas Metálicas de 10" x 10" x 1/4" para anclaje de Vigas Metálicas, incluye Tornillos</t>
  </si>
  <si>
    <t>Traslado y bote de escombros</t>
  </si>
  <si>
    <t>Limpieza continua y final</t>
  </si>
  <si>
    <t>pa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</si>
  <si>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</si>
  <si>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</si>
  <si>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</si>
  <si>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</si>
  <si>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</si>
  <si>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</si>
  <si>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</si>
  <si>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</si>
  <si>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</si>
  <si>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</si>
  <si>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</si>
  <si>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</si>
  <si>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</si>
  <si>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</si>
  <si>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</si>
  <si>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</si>
  <si>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</si>
  <si>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</si>
  <si>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</si>
  <si>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</si>
  <si>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</si>
  <si>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</si>
  <si>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</si>
  <si>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 xml:space="preserve">Coralilllo de colores </t>
  </si>
  <si>
    <t>Sacos de tierra abonada</t>
  </si>
  <si>
    <t xml:space="preserve">Cheflera </t>
  </si>
  <si>
    <t xml:space="preserve">M/o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</si>
</sst>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174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0" xfId="20" applyFont="1" applyAlignment="1">
      <alignment horizontal="right"/>
    </xf>
    <xf numFmtId="167" fontId="1" fillId="0" borderId="0" xfId="2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/>
    <xf numFmtId="4" fontId="7" fillId="0" borderId="0" xfId="0" applyNumberFormat="1" applyFont="1" applyAlignment="1">
      <alignment horizontal="right"/>
    </xf>
    <xf numFmtId="167" fontId="8" fillId="0" borderId="0" xfId="2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4" fontId="1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20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164" fontId="14" fillId="0" borderId="1" xfId="20" applyFont="1" applyFill="1" applyBorder="1" applyAlignment="1">
      <alignment horizontal="right" vertical="center"/>
    </xf>
    <xf numFmtId="169" fontId="10" fillId="3" borderId="4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vertical="center"/>
    </xf>
    <xf numFmtId="2" fontId="6" fillId="3" borderId="5" xfId="25" applyNumberFormat="1" applyFont="1" applyFill="1" applyBorder="1" applyAlignment="1">
      <alignment horizontal="center" vertical="center"/>
    </xf>
    <xf numFmtId="164" fontId="6" fillId="3" borderId="5" xfId="25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9" fontId="10" fillId="3" borderId="4" xfId="0" applyNumberFormat="1" applyFont="1" applyFill="1" applyBorder="1" applyAlignment="1">
      <alignment vertical="center"/>
    </xf>
    <xf numFmtId="2" fontId="14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10" fontId="14" fillId="4" borderId="0" xfId="42" applyNumberFormat="1" applyFont="1" applyFill="1" applyBorder="1" applyAlignment="1" applyProtection="1">
      <alignment horizontal="center" vertical="center"/>
      <protection/>
    </xf>
    <xf numFmtId="2" fontId="14" fillId="4" borderId="0" xfId="0" applyNumberFormat="1" applyFont="1" applyFill="1" applyAlignment="1">
      <alignment horizontal="right" vertical="center"/>
    </xf>
    <xf numFmtId="10" fontId="14" fillId="4" borderId="0" xfId="42" applyNumberFormat="1" applyFont="1" applyFill="1" applyBorder="1" applyAlignment="1">
      <alignment horizontal="center" vertical="center"/>
    </xf>
    <xf numFmtId="164" fontId="14" fillId="4" borderId="0" xfId="20" applyFont="1" applyFill="1" applyBorder="1" applyAlignment="1">
      <alignment horizontal="right" vertical="center"/>
    </xf>
    <xf numFmtId="165" fontId="14" fillId="4" borderId="0" xfId="21" applyFont="1" applyFill="1" applyBorder="1" applyAlignment="1">
      <alignment horizontal="right" vertical="center"/>
    </xf>
    <xf numFmtId="2" fontId="6" fillId="3" borderId="5" xfId="20" applyNumberFormat="1" applyFont="1" applyFill="1" applyBorder="1" applyAlignment="1">
      <alignment horizontal="right" vertical="center"/>
    </xf>
    <xf numFmtId="164" fontId="6" fillId="3" borderId="5" xfId="20" applyFont="1" applyFill="1" applyBorder="1" applyAlignment="1">
      <alignment horizontal="center" vertical="center"/>
    </xf>
    <xf numFmtId="40" fontId="12" fillId="3" borderId="5" xfId="20" applyNumberFormat="1" applyFont="1" applyFill="1" applyBorder="1" applyAlignment="1">
      <alignment horizontal="right" vertical="center"/>
    </xf>
    <xf numFmtId="0" fontId="15" fillId="0" borderId="0" xfId="0" applyFont="1"/>
    <xf numFmtId="10" fontId="14" fillId="0" borderId="0" xfId="42" applyNumberFormat="1" applyFont="1" applyAlignment="1" applyProtection="1">
      <alignment horizontal="center"/>
      <protection/>
    </xf>
    <xf numFmtId="2" fontId="14" fillId="0" borderId="0" xfId="0" applyNumberFormat="1" applyFont="1" applyAlignment="1">
      <alignment horizontal="center"/>
    </xf>
    <xf numFmtId="10" fontId="14" fillId="0" borderId="0" xfId="42" applyNumberFormat="1" applyFont="1"/>
    <xf numFmtId="166" fontId="6" fillId="0" borderId="0" xfId="42" applyNumberFormat="1" applyFont="1" applyAlignment="1">
      <alignment/>
    </xf>
    <xf numFmtId="166" fontId="6" fillId="0" borderId="0" xfId="42" applyNumberFormat="1" applyFont="1"/>
    <xf numFmtId="2" fontId="6" fillId="4" borderId="0" xfId="0" applyNumberFormat="1" applyFont="1" applyFill="1" applyAlignment="1">
      <alignment horizontal="center"/>
    </xf>
    <xf numFmtId="0" fontId="16" fillId="4" borderId="0" xfId="0" applyFont="1" applyFill="1"/>
    <xf numFmtId="10" fontId="14" fillId="4" borderId="0" xfId="42" applyNumberFormat="1" applyFont="1" applyFill="1" applyBorder="1" applyAlignment="1" applyProtection="1">
      <alignment horizontal="center"/>
      <protection/>
    </xf>
    <xf numFmtId="2" fontId="14" fillId="4" borderId="0" xfId="0" applyNumberFormat="1" applyFont="1" applyFill="1" applyAlignment="1">
      <alignment horizontal="center"/>
    </xf>
    <xf numFmtId="10" fontId="14" fillId="4" borderId="0" xfId="42" applyNumberFormat="1" applyFont="1" applyFill="1" applyBorder="1"/>
    <xf numFmtId="166" fontId="6" fillId="4" borderId="0" xfId="42" applyNumberFormat="1" applyFont="1" applyFill="1" applyBorder="1" applyAlignment="1">
      <alignment/>
    </xf>
    <xf numFmtId="166" fontId="6" fillId="4" borderId="0" xfId="42" applyNumberFormat="1" applyFont="1" applyFill="1" applyBorder="1"/>
    <xf numFmtId="10" fontId="14" fillId="0" borderId="1" xfId="42" applyNumberFormat="1" applyFont="1" applyBorder="1" applyAlignment="1">
      <alignment horizontal="center" vertical="center"/>
    </xf>
    <xf numFmtId="165" fontId="14" fillId="0" borderId="1" xfId="21" applyFont="1" applyFill="1" applyBorder="1" applyAlignment="1">
      <alignment horizontal="right" vertical="center"/>
    </xf>
    <xf numFmtId="164" fontId="6" fillId="3" borderId="5" xfId="20" applyFont="1" applyFill="1" applyBorder="1" applyAlignment="1">
      <alignment horizontal="right" vertical="center"/>
    </xf>
    <xf numFmtId="10" fontId="6" fillId="3" borderId="5" xfId="42" applyNumberFormat="1" applyFont="1" applyFill="1" applyBorder="1" applyAlignment="1">
      <alignment horizontal="center" vertical="center"/>
    </xf>
    <xf numFmtId="169" fontId="10" fillId="3" borderId="6" xfId="0" applyNumberFormat="1" applyFont="1" applyFill="1" applyBorder="1" applyAlignment="1">
      <alignment vertical="center"/>
    </xf>
    <xf numFmtId="2" fontId="6" fillId="3" borderId="7" xfId="0" applyNumberFormat="1" applyFont="1" applyFill="1" applyBorder="1" applyAlignment="1">
      <alignment vertical="center"/>
    </xf>
    <xf numFmtId="2" fontId="6" fillId="3" borderId="7" xfId="20" applyNumberFormat="1" applyFont="1" applyFill="1" applyBorder="1" applyAlignment="1">
      <alignment horizontal="right" vertical="center"/>
    </xf>
    <xf numFmtId="164" fontId="6" fillId="3" borderId="7" xfId="20" applyFont="1" applyFill="1" applyBorder="1" applyAlignment="1">
      <alignment horizontal="right" vertical="center"/>
    </xf>
    <xf numFmtId="40" fontId="12" fillId="3" borderId="7" xfId="2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0" fontId="14" fillId="0" borderId="0" xfId="42" applyNumberFormat="1" applyFont="1" applyBorder="1" applyAlignment="1" applyProtection="1">
      <alignment horizontal="center" vertical="center" wrapText="1"/>
      <protection/>
    </xf>
    <xf numFmtId="10" fontId="14" fillId="0" borderId="0" xfId="42" applyNumberFormat="1" applyFont="1" applyBorder="1" applyAlignment="1">
      <alignment horizontal="center" vertical="center" wrapText="1"/>
    </xf>
    <xf numFmtId="164" fontId="14" fillId="0" borderId="0" xfId="20" applyFont="1" applyFill="1" applyBorder="1" applyAlignment="1">
      <alignment horizontal="center" vertical="center" wrapText="1"/>
    </xf>
    <xf numFmtId="165" fontId="14" fillId="0" borderId="0" xfId="2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0" fontId="14" fillId="0" borderId="0" xfId="42" applyNumberFormat="1" applyFon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right" vertical="center"/>
    </xf>
    <xf numFmtId="10" fontId="14" fillId="0" borderId="0" xfId="42" applyNumberFormat="1" applyFont="1" applyAlignment="1">
      <alignment vertical="center"/>
    </xf>
    <xf numFmtId="166" fontId="6" fillId="0" borderId="0" xfId="42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10" fontId="14" fillId="0" borderId="0" xfId="42" applyNumberFormat="1" applyFont="1" applyBorder="1" applyAlignment="1" applyProtection="1">
      <alignment horizontal="center" vertical="center"/>
      <protection/>
    </xf>
    <xf numFmtId="9" fontId="14" fillId="0" borderId="0" xfId="42" applyFont="1" applyBorder="1" applyAlignment="1">
      <alignment horizontal="center" vertical="center"/>
    </xf>
    <xf numFmtId="164" fontId="14" fillId="0" borderId="0" xfId="20" applyFont="1" applyFill="1" applyBorder="1" applyAlignment="1">
      <alignment horizontal="right" vertical="center"/>
    </xf>
    <xf numFmtId="164" fontId="6" fillId="0" borderId="0" xfId="20" applyFont="1" applyFill="1" applyBorder="1" applyAlignment="1">
      <alignment horizontal="right" vertical="center"/>
    </xf>
    <xf numFmtId="4" fontId="12" fillId="4" borderId="0" xfId="0" applyNumberFormat="1" applyFont="1" applyFill="1" applyAlignment="1" applyProtection="1">
      <alignment horizontal="left" vertical="top" wrapText="1"/>
      <protection locked="0"/>
    </xf>
    <xf numFmtId="2" fontId="17" fillId="4" borderId="0" xfId="0" applyNumberFormat="1" applyFont="1" applyFill="1" applyAlignment="1">
      <alignment horizontal="center"/>
    </xf>
    <xf numFmtId="0" fontId="18" fillId="0" borderId="0" xfId="0" applyFont="1"/>
    <xf numFmtId="0" fontId="17" fillId="4" borderId="0" xfId="0" applyFont="1" applyFill="1" applyAlignment="1">
      <alignment horizontal="center"/>
    </xf>
    <xf numFmtId="4" fontId="17" fillId="4" borderId="0" xfId="0" applyNumberFormat="1" applyFont="1" applyFill="1" applyAlignment="1">
      <alignment horizontal="right"/>
    </xf>
    <xf numFmtId="164" fontId="17" fillId="4" borderId="0" xfId="20" applyFont="1" applyFill="1" applyBorder="1" applyAlignment="1">
      <alignment horizontal="right"/>
    </xf>
    <xf numFmtId="167" fontId="17" fillId="4" borderId="0" xfId="20" applyNumberFormat="1" applyFont="1" applyFill="1" applyBorder="1" applyAlignment="1">
      <alignment horizontal="right"/>
    </xf>
    <xf numFmtId="168" fontId="11" fillId="4" borderId="0" xfId="20" applyNumberFormat="1" applyFont="1" applyFill="1" applyBorder="1" applyAlignment="1">
      <alignment horizontal="center"/>
    </xf>
    <xf numFmtId="0" fontId="18" fillId="4" borderId="0" xfId="0" applyFont="1" applyFill="1"/>
    <xf numFmtId="164" fontId="17" fillId="4" borderId="0" xfId="20" applyFont="1" applyFill="1" applyAlignment="1">
      <alignment horizontal="right"/>
    </xf>
    <xf numFmtId="167" fontId="17" fillId="4" borderId="0" xfId="20" applyNumberFormat="1" applyFont="1" applyFill="1" applyAlignment="1">
      <alignment horizontal="right"/>
    </xf>
    <xf numFmtId="0" fontId="12" fillId="4" borderId="0" xfId="0" applyFont="1" applyFill="1"/>
    <xf numFmtId="0" fontId="19" fillId="4" borderId="0" xfId="0" applyFont="1" applyFill="1"/>
    <xf numFmtId="0" fontId="17" fillId="4" borderId="0" xfId="0" applyFont="1" applyFill="1"/>
    <xf numFmtId="0" fontId="20" fillId="4" borderId="0" xfId="0" applyFont="1" applyFill="1"/>
    <xf numFmtId="4" fontId="20" fillId="4" borderId="0" xfId="0" applyNumberFormat="1" applyFont="1" applyFill="1" applyAlignment="1">
      <alignment horizontal="center"/>
    </xf>
    <xf numFmtId="4" fontId="20" fillId="4" borderId="0" xfId="0" applyNumberFormat="1" applyFont="1" applyFill="1"/>
    <xf numFmtId="4" fontId="21" fillId="4" borderId="0" xfId="0" applyNumberFormat="1" applyFont="1" applyFill="1" applyAlignment="1" applyProtection="1">
      <alignment horizontal="left"/>
      <protection locked="0"/>
    </xf>
    <xf numFmtId="4" fontId="20" fillId="4" borderId="0" xfId="20" applyNumberFormat="1" applyFont="1" applyFill="1" applyBorder="1" applyAlignment="1" applyProtection="1">
      <alignment horizontal="right"/>
      <protection/>
    </xf>
    <xf numFmtId="0" fontId="22" fillId="4" borderId="0" xfId="0" applyFont="1" applyFill="1" applyAlignment="1">
      <alignment horizontal="center" readingOrder="1"/>
    </xf>
    <xf numFmtId="168" fontId="21" fillId="4" borderId="0" xfId="20" applyNumberFormat="1" applyFont="1" applyFill="1" applyBorder="1" applyAlignment="1">
      <alignment horizontal="right"/>
    </xf>
    <xf numFmtId="0" fontId="20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 readingOrder="1"/>
    </xf>
    <xf numFmtId="0" fontId="21" fillId="4" borderId="0" xfId="0" applyFont="1" applyFill="1" applyAlignment="1">
      <alignment horizontal="right"/>
    </xf>
    <xf numFmtId="0" fontId="22" fillId="4" borderId="0" xfId="0" applyFont="1" applyFill="1" applyAlignment="1">
      <alignment horizontal="left" vertical="center" readingOrder="1"/>
    </xf>
    <xf numFmtId="0" fontId="10" fillId="4" borderId="0" xfId="0" applyFont="1" applyFill="1"/>
    <xf numFmtId="0" fontId="18" fillId="4" borderId="0" xfId="0" applyFont="1" applyFill="1" applyAlignment="1">
      <alignment horizontal="right"/>
    </xf>
    <xf numFmtId="0" fontId="7" fillId="4" borderId="0" xfId="0" applyFont="1" applyFill="1"/>
    <xf numFmtId="0" fontId="18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2" fontId="17" fillId="4" borderId="0" xfId="0" applyNumberFormat="1" applyFont="1" applyFill="1"/>
    <xf numFmtId="168" fontId="17" fillId="4" borderId="0" xfId="0" applyNumberFormat="1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9" fontId="10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0" borderId="0" xfId="25" applyNumberFormat="1" applyFont="1" applyFill="1" applyBorder="1" applyAlignment="1">
      <alignment horizontal="center" vertical="center"/>
    </xf>
    <xf numFmtId="164" fontId="6" fillId="0" borderId="0" xfId="25" applyFont="1" applyFill="1" applyBorder="1" applyAlignment="1">
      <alignment horizontal="center" vertical="center"/>
    </xf>
    <xf numFmtId="165" fontId="6" fillId="0" borderId="3" xfId="21" applyFont="1" applyFill="1" applyBorder="1" applyAlignment="1">
      <alignment horizontal="right" vertical="center"/>
    </xf>
    <xf numFmtId="165" fontId="3" fillId="0" borderId="0" xfId="0" applyNumberFormat="1" applyFont="1"/>
    <xf numFmtId="165" fontId="6" fillId="3" borderId="1" xfId="2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vertical="center"/>
    </xf>
    <xf numFmtId="2" fontId="6" fillId="4" borderId="0" xfId="25" applyNumberFormat="1" applyFont="1" applyFill="1" applyBorder="1" applyAlignment="1">
      <alignment horizontal="center" vertical="center"/>
    </xf>
    <xf numFmtId="164" fontId="6" fillId="4" borderId="0" xfId="25" applyFont="1" applyFill="1" applyBorder="1" applyAlignment="1">
      <alignment horizontal="center" vertical="center"/>
    </xf>
    <xf numFmtId="165" fontId="6" fillId="4" borderId="3" xfId="21" applyFont="1" applyFill="1" applyBorder="1" applyAlignment="1">
      <alignment horizontal="right" vertical="center"/>
    </xf>
    <xf numFmtId="0" fontId="3" fillId="0" borderId="1" xfId="0" applyFont="1" applyBorder="1"/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 applyProtection="1">
      <alignment horizontal="right" vertical="center"/>
      <protection locked="0"/>
    </xf>
    <xf numFmtId="2" fontId="6" fillId="3" borderId="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2" fontId="6" fillId="4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164" fontId="1" fillId="0" borderId="0" xfId="20" applyFont="1" applyAlignment="1" applyProtection="1">
      <alignment horizontal="right"/>
      <protection locked="0"/>
    </xf>
    <xf numFmtId="167" fontId="1" fillId="0" borderId="0" xfId="2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0" borderId="0" xfId="0" applyFont="1" applyAlignment="1" applyProtection="1">
      <alignment horizontal="left"/>
      <protection locked="0"/>
    </xf>
    <xf numFmtId="2" fontId="3" fillId="0" borderId="0" xfId="0" applyNumberFormat="1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67" fontId="1" fillId="0" borderId="0" xfId="2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4" fillId="0" borderId="0" xfId="38" applyFont="1" applyAlignment="1" applyProtection="1">
      <alignment horizontal="center"/>
      <protection locked="0"/>
    </xf>
    <xf numFmtId="0" fontId="5" fillId="0" borderId="0" xfId="38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8" fillId="4" borderId="0" xfId="0" applyFont="1" applyFill="1" applyAlignment="1">
      <alignment horizontal="left"/>
    </xf>
    <xf numFmtId="4" fontId="12" fillId="4" borderId="9" xfId="0" applyNumberFormat="1" applyFont="1" applyFill="1" applyBorder="1" applyAlignment="1" applyProtection="1">
      <alignment horizontal="left" wrapText="1"/>
      <protection locked="0"/>
    </xf>
    <xf numFmtId="0" fontId="17" fillId="4" borderId="0" xfId="0" applyFont="1" applyFill="1" applyAlignment="1">
      <alignment horizontal="center"/>
    </xf>
    <xf numFmtId="167" fontId="8" fillId="0" borderId="0" xfId="2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17" xfId="22"/>
    <cellStyle name="Millares 2" xfId="23"/>
    <cellStyle name="Millares 3" xfId="24"/>
    <cellStyle name="Millares 5" xfId="25"/>
    <cellStyle name="Millares 6" xfId="26"/>
    <cellStyle name="Millares 7" xfId="27"/>
    <cellStyle name="Moneda 2" xfId="28"/>
    <cellStyle name="Moneda 2 2" xfId="29"/>
    <cellStyle name="Moneda 2 3" xfId="30"/>
    <cellStyle name="Moneda 2 4" xfId="31"/>
    <cellStyle name="Moneda 2 5" xfId="32"/>
    <cellStyle name="Normal 10 2" xfId="33"/>
    <cellStyle name="Normal 2" xfId="34"/>
    <cellStyle name="Normal 2 2" xfId="35"/>
    <cellStyle name="Normal 2 3" xfId="36"/>
    <cellStyle name="Normal 2 3 2" xfId="37"/>
    <cellStyle name="Normal 3" xfId="38"/>
    <cellStyle name="Normal 3 2" xfId="39"/>
    <cellStyle name="Normal 3 3" xfId="40"/>
    <cellStyle name="Normal 4" xfId="41"/>
    <cellStyle name="Porcentaje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36"/>
  <sheetViews>
    <sheetView showGridLines="0" tabSelected="1" zoomScale="90" zoomScaleNormal="90" zoomScaleSheetLayoutView="90" workbookViewId="0" topLeftCell="A34">
      <selection activeCell="F53" sqref="F53"/>
    </sheetView>
  </sheetViews>
  <sheetFormatPr defaultColWidth="41.00390625" defaultRowHeight="15"/>
  <cols>
    <col min="1" max="1" width="8.421875" style="6" customWidth="1"/>
    <col min="2" max="2" width="62.57421875" style="2" customWidth="1"/>
    <col min="3" max="3" width="7.421875" style="2" customWidth="1"/>
    <col min="4" max="4" width="10.00390625" style="3" customWidth="1"/>
    <col min="5" max="5" width="14.8515625" style="7" customWidth="1"/>
    <col min="6" max="6" width="15.7109375" style="2" bestFit="1" customWidth="1"/>
    <col min="7" max="7" width="25.421875" style="2" customWidth="1"/>
    <col min="8" max="8" width="17.00390625" style="2" customWidth="1"/>
    <col min="9" max="9" width="11.00390625" style="2" customWidth="1"/>
    <col min="10" max="10" width="17.57421875" style="2" customWidth="1"/>
    <col min="11" max="253" width="11.00390625" style="2" customWidth="1"/>
    <col min="254" max="254" width="6.140625" style="2" customWidth="1"/>
    <col min="255" max="16384" width="41.00390625" style="2" customWidth="1"/>
  </cols>
  <sheetData>
    <row r="1" spans="1:7" ht="15">
      <c r="A1" s="146"/>
      <c r="B1" s="147"/>
      <c r="C1" s="148"/>
      <c r="D1" s="149"/>
      <c r="E1" s="150"/>
      <c r="F1" s="151"/>
      <c r="G1" s="151"/>
    </row>
    <row r="2" spans="1:7" ht="15">
      <c r="A2" s="146"/>
      <c r="B2" s="147"/>
      <c r="C2" s="148"/>
      <c r="D2" s="149"/>
      <c r="E2" s="150"/>
      <c r="F2" s="151"/>
      <c r="G2" s="151"/>
    </row>
    <row r="3" spans="1:7" ht="15">
      <c r="A3" s="146"/>
      <c r="B3" s="147"/>
      <c r="C3" s="148"/>
      <c r="D3" s="149"/>
      <c r="E3" s="150"/>
      <c r="F3" s="151"/>
      <c r="G3" s="151"/>
    </row>
    <row r="4" spans="1:7" ht="15">
      <c r="A4" s="146"/>
      <c r="B4" s="147"/>
      <c r="C4" s="148"/>
      <c r="D4" s="149"/>
      <c r="E4" s="150"/>
      <c r="F4" s="151"/>
      <c r="G4" s="151"/>
    </row>
    <row r="5" spans="1:7" ht="15">
      <c r="A5" s="146"/>
      <c r="B5" s="147"/>
      <c r="C5" s="148"/>
      <c r="D5" s="149"/>
      <c r="E5" s="150"/>
      <c r="F5" s="151"/>
      <c r="G5" s="151"/>
    </row>
    <row r="6" spans="1:7" ht="15">
      <c r="A6" s="146"/>
      <c r="B6" s="147"/>
      <c r="C6" s="148"/>
      <c r="D6" s="149"/>
      <c r="E6" s="150"/>
      <c r="F6" s="151"/>
      <c r="G6" s="151"/>
    </row>
    <row r="7" spans="1:7" ht="15">
      <c r="A7" s="163"/>
      <c r="B7" s="163"/>
      <c r="C7" s="163"/>
      <c r="D7" s="163"/>
      <c r="E7" s="163"/>
      <c r="F7" s="163"/>
      <c r="G7" s="163"/>
    </row>
    <row r="8" spans="1:7" ht="15">
      <c r="A8" s="163"/>
      <c r="B8" s="163"/>
      <c r="C8" s="163"/>
      <c r="D8" s="163"/>
      <c r="E8" s="163"/>
      <c r="F8" s="163"/>
      <c r="G8" s="163"/>
    </row>
    <row r="9" spans="1:7" ht="15">
      <c r="A9" s="163"/>
      <c r="B9" s="163"/>
      <c r="C9" s="163"/>
      <c r="D9" s="163"/>
      <c r="E9" s="163"/>
      <c r="F9" s="163"/>
      <c r="G9" s="163"/>
    </row>
    <row r="10" spans="1:7" ht="18.75">
      <c r="A10" s="164"/>
      <c r="B10" s="164"/>
      <c r="C10" s="164"/>
      <c r="D10" s="164"/>
      <c r="E10" s="164"/>
      <c r="F10" s="164"/>
      <c r="G10" s="164"/>
    </row>
    <row r="11" spans="1:7" ht="15">
      <c r="A11" s="146"/>
      <c r="B11" s="147"/>
      <c r="C11" s="148"/>
      <c r="D11" s="149"/>
      <c r="E11" s="150"/>
      <c r="F11" s="151"/>
      <c r="G11" s="151"/>
    </row>
    <row r="12" spans="1:7" ht="16.5" customHeight="1">
      <c r="A12" s="152" t="s">
        <v>0</v>
      </c>
      <c r="B12" s="165" t="s">
        <v>1</v>
      </c>
      <c r="C12" s="165"/>
      <c r="D12" s="165"/>
      <c r="E12" s="153"/>
      <c r="F12" s="154"/>
      <c r="G12" s="147"/>
    </row>
    <row r="13" spans="1:7" ht="15" customHeight="1">
      <c r="A13" s="155"/>
      <c r="B13" s="165"/>
      <c r="C13" s="165"/>
      <c r="D13" s="165"/>
      <c r="E13" s="153"/>
      <c r="F13" s="156" t="s">
        <v>2</v>
      </c>
      <c r="G13" s="157"/>
    </row>
    <row r="14" spans="1:7" ht="8.25" customHeight="1">
      <c r="A14" s="155"/>
      <c r="B14" s="147"/>
      <c r="C14" s="158"/>
      <c r="D14" s="159"/>
      <c r="E14" s="147"/>
      <c r="F14" s="147"/>
      <c r="G14" s="147"/>
    </row>
    <row r="15" spans="1:7" ht="18.75" customHeight="1">
      <c r="A15" s="160" t="s">
        <v>3</v>
      </c>
      <c r="B15" s="161" t="s">
        <v>4</v>
      </c>
      <c r="C15" s="147"/>
      <c r="D15" s="147"/>
      <c r="E15" s="156" t="s">
        <v>5</v>
      </c>
      <c r="F15" s="172"/>
      <c r="G15" s="172"/>
    </row>
    <row r="16" spans="1:7" ht="21" customHeight="1">
      <c r="A16" s="162"/>
      <c r="B16" s="147"/>
      <c r="C16" s="147"/>
      <c r="D16" s="147"/>
      <c r="E16" s="156" t="s">
        <v>6</v>
      </c>
      <c r="F16" s="172"/>
      <c r="G16" s="172"/>
    </row>
    <row r="17" spans="1:7" ht="9.75" customHeight="1">
      <c r="A17" s="10"/>
      <c r="C17" s="8"/>
      <c r="E17" s="8"/>
      <c r="F17" s="9"/>
      <c r="G17" s="9"/>
    </row>
    <row r="18" spans="1:7" ht="30.75" customHeight="1">
      <c r="A18" s="137" t="s">
        <v>7</v>
      </c>
      <c r="B18" s="138" t="s">
        <v>8</v>
      </c>
      <c r="C18" s="138" t="s">
        <v>9</v>
      </c>
      <c r="D18" s="138" t="s">
        <v>10</v>
      </c>
      <c r="E18" s="139" t="s">
        <v>11</v>
      </c>
      <c r="F18" s="138" t="s">
        <v>12</v>
      </c>
      <c r="G18" s="138" t="s">
        <v>13</v>
      </c>
    </row>
    <row r="19" spans="1:7" ht="18.75" customHeight="1">
      <c r="A19" s="1"/>
      <c r="B19" s="18"/>
      <c r="C19" s="3"/>
      <c r="E19" s="22"/>
      <c r="F19" s="3"/>
      <c r="G19" s="3"/>
    </row>
    <row r="20" spans="1:255" ht="18.75" customHeight="1">
      <c r="A20" s="26">
        <v>1</v>
      </c>
      <c r="B20" s="23" t="s">
        <v>14</v>
      </c>
      <c r="C20" s="27"/>
      <c r="D20" s="27"/>
      <c r="E20" s="27"/>
      <c r="F20" s="27"/>
      <c r="G20" s="28"/>
      <c r="H20" s="2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173"/>
      <c r="IU20" s="173"/>
    </row>
    <row r="21" spans="1:7" ht="21.75" customHeight="1">
      <c r="A21" s="24">
        <v>1.01</v>
      </c>
      <c r="B21" s="21" t="s">
        <v>15</v>
      </c>
      <c r="C21" s="24" t="s">
        <v>16</v>
      </c>
      <c r="D21" s="24">
        <v>1</v>
      </c>
      <c r="E21" s="140"/>
      <c r="F21" s="29">
        <f aca="true" t="shared" si="0" ref="F21:F26">ROUND(D21*E21,2)</f>
        <v>0</v>
      </c>
      <c r="G21" s="25"/>
    </row>
    <row r="22" spans="1:7" ht="21.75" customHeight="1">
      <c r="A22" s="24">
        <f>A21+0.01</f>
        <v>1.02</v>
      </c>
      <c r="B22" s="21" t="s">
        <v>17</v>
      </c>
      <c r="C22" s="24" t="s">
        <v>18</v>
      </c>
      <c r="D22" s="24">
        <v>2.3</v>
      </c>
      <c r="E22" s="140"/>
      <c r="F22" s="29">
        <f t="shared" si="0"/>
        <v>0</v>
      </c>
      <c r="G22" s="25"/>
    </row>
    <row r="23" spans="1:7" ht="21.75" customHeight="1">
      <c r="A23" s="24">
        <f>A22+0.01</f>
        <v>1.03</v>
      </c>
      <c r="B23" s="21" t="s">
        <v>19</v>
      </c>
      <c r="C23" s="24" t="s">
        <v>20</v>
      </c>
      <c r="D23" s="24">
        <v>34.81</v>
      </c>
      <c r="E23" s="140"/>
      <c r="F23" s="29">
        <f t="shared" si="0"/>
        <v>0</v>
      </c>
      <c r="G23" s="25"/>
    </row>
    <row r="24" spans="1:7" ht="21.75" customHeight="1">
      <c r="A24" s="24">
        <f>A23+0.01</f>
        <v>1.04</v>
      </c>
      <c r="B24" s="21" t="s">
        <v>21</v>
      </c>
      <c r="C24" s="24" t="s">
        <v>20</v>
      </c>
      <c r="D24" s="24">
        <v>7.18</v>
      </c>
      <c r="E24" s="140"/>
      <c r="F24" s="29">
        <f t="shared" si="0"/>
        <v>0</v>
      </c>
      <c r="G24" s="25"/>
    </row>
    <row r="25" spans="1:7" ht="21.75" customHeight="1">
      <c r="A25" s="24">
        <f>A24+0.01</f>
        <v>1.05</v>
      </c>
      <c r="B25" s="21" t="s">
        <v>22</v>
      </c>
      <c r="C25" s="24" t="s">
        <v>18</v>
      </c>
      <c r="D25" s="24">
        <v>7.5</v>
      </c>
      <c r="E25" s="140"/>
      <c r="F25" s="29">
        <f t="shared" si="0"/>
        <v>0</v>
      </c>
      <c r="G25" s="25"/>
    </row>
    <row r="26" spans="1:7" ht="21.75" customHeight="1">
      <c r="A26" s="24">
        <f>A25+0.01</f>
        <v>1.06</v>
      </c>
      <c r="B26" s="21" t="s">
        <v>23</v>
      </c>
      <c r="C26" s="24" t="s">
        <v>24</v>
      </c>
      <c r="D26" s="24">
        <v>2</v>
      </c>
      <c r="E26" s="140"/>
      <c r="F26" s="29">
        <f t="shared" si="0"/>
        <v>0</v>
      </c>
      <c r="G26" s="25"/>
    </row>
    <row r="27" spans="1:8" ht="21.75" customHeight="1">
      <c r="A27" s="30"/>
      <c r="B27" s="31" t="s">
        <v>25</v>
      </c>
      <c r="C27" s="32"/>
      <c r="D27" s="33"/>
      <c r="E27" s="141"/>
      <c r="F27" s="31"/>
      <c r="G27" s="130">
        <f>SUM(F21:F26)</f>
        <v>0</v>
      </c>
      <c r="H27" s="7"/>
    </row>
    <row r="28" spans="1:7" ht="21.75" customHeight="1">
      <c r="A28" s="34"/>
      <c r="B28" s="35"/>
      <c r="C28" s="36"/>
      <c r="D28" s="36"/>
      <c r="E28" s="142"/>
      <c r="F28" s="36"/>
      <c r="G28" s="36"/>
    </row>
    <row r="29" spans="1:255" ht="21.75" customHeight="1">
      <c r="A29" s="123">
        <v>2</v>
      </c>
      <c r="B29" s="20" t="s">
        <v>26</v>
      </c>
      <c r="C29" s="27"/>
      <c r="D29" s="27"/>
      <c r="E29" s="143"/>
      <c r="F29" s="27"/>
      <c r="G29" s="28"/>
      <c r="H29" s="2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173"/>
      <c r="IU29" s="173"/>
    </row>
    <row r="30" spans="1:7" ht="21.75" customHeight="1">
      <c r="A30" s="24">
        <v>2.01</v>
      </c>
      <c r="B30" s="21" t="s">
        <v>27</v>
      </c>
      <c r="C30" s="24" t="s">
        <v>18</v>
      </c>
      <c r="D30" s="24">
        <v>39.9</v>
      </c>
      <c r="E30" s="140"/>
      <c r="F30" s="29">
        <f>ROUND(D30*E30,2)</f>
        <v>0</v>
      </c>
      <c r="G30" s="25"/>
    </row>
    <row r="31" spans="1:7" ht="21.75" customHeight="1">
      <c r="A31" s="24">
        <v>2.02</v>
      </c>
      <c r="B31" s="21" t="s">
        <v>28</v>
      </c>
      <c r="C31" s="24" t="s">
        <v>16</v>
      </c>
      <c r="D31" s="24">
        <v>1</v>
      </c>
      <c r="E31" s="140"/>
      <c r="F31" s="29">
        <f>ROUND(D31*E31,2)</f>
        <v>0</v>
      </c>
      <c r="G31" s="25"/>
    </row>
    <row r="32" spans="1:7" ht="21.75" customHeight="1">
      <c r="A32" s="24">
        <v>2.03</v>
      </c>
      <c r="B32" s="21" t="s">
        <v>29</v>
      </c>
      <c r="C32" s="24" t="s">
        <v>30</v>
      </c>
      <c r="D32" s="24">
        <v>4</v>
      </c>
      <c r="E32" s="140"/>
      <c r="F32" s="29">
        <f>ROUND(D32*E32,2)</f>
        <v>0</v>
      </c>
      <c r="G32" s="25"/>
    </row>
    <row r="33" spans="1:7" ht="21.75" customHeight="1">
      <c r="A33" s="24">
        <v>2.04</v>
      </c>
      <c r="B33" s="21" t="s">
        <v>31</v>
      </c>
      <c r="C33" s="24" t="s">
        <v>18</v>
      </c>
      <c r="D33" s="24">
        <v>29.45</v>
      </c>
      <c r="E33" s="140"/>
      <c r="F33" s="29">
        <f>ROUND(D33*E33,2)</f>
        <v>0</v>
      </c>
      <c r="G33" s="25"/>
    </row>
    <row r="34" spans="1:8" ht="21.75" customHeight="1">
      <c r="A34" s="30"/>
      <c r="B34" s="31" t="s">
        <v>25</v>
      </c>
      <c r="C34" s="32"/>
      <c r="D34" s="33"/>
      <c r="E34" s="141"/>
      <c r="F34" s="31"/>
      <c r="G34" s="130">
        <f>SUM(F30:F33)</f>
        <v>0</v>
      </c>
      <c r="H34" s="7"/>
    </row>
    <row r="35" spans="1:7" ht="21.75" customHeight="1">
      <c r="A35" s="124"/>
      <c r="B35" s="125"/>
      <c r="C35" s="126"/>
      <c r="D35" s="127"/>
      <c r="E35" s="144"/>
      <c r="F35" s="125"/>
      <c r="G35" s="128"/>
    </row>
    <row r="36" spans="1:7" ht="21.75" customHeight="1">
      <c r="A36" s="123">
        <v>3</v>
      </c>
      <c r="B36" s="20" t="s">
        <v>32</v>
      </c>
      <c r="C36" s="27"/>
      <c r="D36" s="27"/>
      <c r="E36" s="143"/>
      <c r="F36" s="27"/>
      <c r="G36" s="28"/>
    </row>
    <row r="37" spans="1:7" ht="29.25" customHeight="1">
      <c r="A37" s="24">
        <v>3.01</v>
      </c>
      <c r="B37" s="21" t="s">
        <v>33</v>
      </c>
      <c r="C37" s="24" t="s">
        <v>18</v>
      </c>
      <c r="D37" s="24">
        <v>1.5</v>
      </c>
      <c r="E37" s="140"/>
      <c r="F37" s="29">
        <f aca="true" t="shared" si="1" ref="F37:F44">ROUND(D37*E37,2)</f>
        <v>0</v>
      </c>
      <c r="G37" s="25"/>
    </row>
    <row r="38" spans="1:7" ht="29.25" customHeight="1">
      <c r="A38" s="24">
        <f>A37+0.01</f>
        <v>3.0199999999999996</v>
      </c>
      <c r="B38" s="21" t="s">
        <v>34</v>
      </c>
      <c r="C38" s="24" t="s">
        <v>18</v>
      </c>
      <c r="D38" s="24">
        <v>10.46</v>
      </c>
      <c r="E38" s="140"/>
      <c r="F38" s="29">
        <f t="shared" si="1"/>
        <v>0</v>
      </c>
      <c r="G38" s="25"/>
    </row>
    <row r="39" spans="1:7" ht="37.5" customHeight="1">
      <c r="A39" s="24">
        <f aca="true" t="shared" si="2" ref="A39:A44">A38+0.01</f>
        <v>3.0299999999999994</v>
      </c>
      <c r="B39" s="21" t="s">
        <v>35</v>
      </c>
      <c r="C39" s="24" t="s">
        <v>18</v>
      </c>
      <c r="D39" s="24">
        <v>5.52</v>
      </c>
      <c r="E39" s="140"/>
      <c r="F39" s="29">
        <f t="shared" si="1"/>
        <v>0</v>
      </c>
      <c r="G39" s="25"/>
    </row>
    <row r="40" spans="1:7" ht="38.25" customHeight="1">
      <c r="A40" s="24">
        <f t="shared" si="2"/>
        <v>3.039999999999999</v>
      </c>
      <c r="B40" s="21" t="s">
        <v>36</v>
      </c>
      <c r="C40" s="24" t="s">
        <v>18</v>
      </c>
      <c r="D40" s="24">
        <v>5.59</v>
      </c>
      <c r="E40" s="140"/>
      <c r="F40" s="29">
        <f t="shared" si="1"/>
        <v>0</v>
      </c>
      <c r="G40" s="25"/>
    </row>
    <row r="41" spans="1:7" ht="38.25" customHeight="1">
      <c r="A41" s="24">
        <f t="shared" si="2"/>
        <v>3.049999999999999</v>
      </c>
      <c r="B41" s="21" t="s">
        <v>37</v>
      </c>
      <c r="C41" s="24" t="s">
        <v>18</v>
      </c>
      <c r="D41" s="24">
        <v>4.15</v>
      </c>
      <c r="E41" s="140"/>
      <c r="F41" s="29">
        <f t="shared" si="1"/>
        <v>0</v>
      </c>
      <c r="G41" s="25"/>
    </row>
    <row r="42" spans="1:7" ht="38.25" customHeight="1">
      <c r="A42" s="24">
        <f t="shared" si="2"/>
        <v>3.0599999999999987</v>
      </c>
      <c r="B42" s="21" t="s">
        <v>38</v>
      </c>
      <c r="C42" s="24" t="s">
        <v>18</v>
      </c>
      <c r="D42" s="24">
        <v>1.95</v>
      </c>
      <c r="E42" s="140"/>
      <c r="F42" s="29">
        <f t="shared" si="1"/>
        <v>0</v>
      </c>
      <c r="G42" s="25"/>
    </row>
    <row r="43" spans="1:7" ht="47.25" customHeight="1">
      <c r="A43" s="24">
        <f t="shared" si="2"/>
        <v>3.0699999999999985</v>
      </c>
      <c r="B43" s="21" t="s">
        <v>39</v>
      </c>
      <c r="C43" s="24" t="s">
        <v>18</v>
      </c>
      <c r="D43" s="24">
        <v>1.7</v>
      </c>
      <c r="E43" s="140"/>
      <c r="F43" s="29">
        <f t="shared" si="1"/>
        <v>0</v>
      </c>
      <c r="G43" s="25"/>
    </row>
    <row r="44" spans="1:7" ht="53.25" customHeight="1">
      <c r="A44" s="24">
        <f t="shared" si="2"/>
        <v>3.0799999999999983</v>
      </c>
      <c r="B44" s="21" t="s">
        <v>40</v>
      </c>
      <c r="C44" s="24" t="s">
        <v>18</v>
      </c>
      <c r="D44" s="24">
        <v>1.1</v>
      </c>
      <c r="E44" s="140"/>
      <c r="F44" s="29">
        <f t="shared" si="1"/>
        <v>0</v>
      </c>
      <c r="G44" s="25"/>
    </row>
    <row r="45" spans="1:8" ht="21.75" customHeight="1">
      <c r="A45" s="30"/>
      <c r="B45" s="31" t="s">
        <v>25</v>
      </c>
      <c r="C45" s="32"/>
      <c r="D45" s="33"/>
      <c r="E45" s="141"/>
      <c r="F45" s="31"/>
      <c r="G45" s="130">
        <f>SUM(F37:F44)</f>
        <v>0</v>
      </c>
      <c r="H45" s="7"/>
    </row>
    <row r="46" spans="1:8" ht="21.75" customHeight="1">
      <c r="A46" s="131"/>
      <c r="B46" s="132"/>
      <c r="C46" s="133"/>
      <c r="D46" s="134"/>
      <c r="E46" s="145"/>
      <c r="F46" s="132"/>
      <c r="G46" s="135"/>
      <c r="H46" s="7"/>
    </row>
    <row r="47" spans="1:7" ht="21.75" customHeight="1">
      <c r="A47" s="123">
        <v>4</v>
      </c>
      <c r="B47" s="20" t="s">
        <v>41</v>
      </c>
      <c r="C47" s="27"/>
      <c r="D47" s="27"/>
      <c r="E47" s="143"/>
      <c r="F47" s="27"/>
      <c r="G47" s="28"/>
    </row>
    <row r="48" spans="1:7" ht="30.75" customHeight="1">
      <c r="A48" s="24">
        <v>4.01</v>
      </c>
      <c r="B48" s="21" t="s">
        <v>42</v>
      </c>
      <c r="C48" s="24" t="s">
        <v>20</v>
      </c>
      <c r="D48" s="24">
        <v>80.78</v>
      </c>
      <c r="E48" s="140"/>
      <c r="F48" s="29">
        <f>ROUND(D48*E48,2)</f>
        <v>0</v>
      </c>
      <c r="G48" s="25"/>
    </row>
    <row r="49" spans="1:7" ht="30.75" customHeight="1">
      <c r="A49" s="24">
        <v>4.02</v>
      </c>
      <c r="B49" s="21" t="s">
        <v>43</v>
      </c>
      <c r="C49" s="24" t="s">
        <v>20</v>
      </c>
      <c r="D49" s="24">
        <v>5.25</v>
      </c>
      <c r="E49" s="140"/>
      <c r="F49" s="29">
        <f>ROUND(D49*E49,2)</f>
        <v>0</v>
      </c>
      <c r="G49" s="25"/>
    </row>
    <row r="50" spans="1:8" ht="21.75" customHeight="1">
      <c r="A50" s="30"/>
      <c r="B50" s="31" t="s">
        <v>25</v>
      </c>
      <c r="C50" s="32"/>
      <c r="D50" s="33"/>
      <c r="E50" s="141"/>
      <c r="F50" s="31"/>
      <c r="G50" s="130">
        <f>SUM(F48:F49)</f>
        <v>0</v>
      </c>
      <c r="H50" s="7"/>
    </row>
    <row r="51" spans="1:8" ht="21.75" customHeight="1">
      <c r="A51" s="131"/>
      <c r="B51" s="132"/>
      <c r="C51" s="133"/>
      <c r="D51" s="134"/>
      <c r="E51" s="145"/>
      <c r="F51" s="132"/>
      <c r="G51" s="135"/>
      <c r="H51" s="7"/>
    </row>
    <row r="52" spans="1:7" ht="21.75" customHeight="1">
      <c r="A52" s="123">
        <v>5</v>
      </c>
      <c r="B52" s="20" t="s">
        <v>44</v>
      </c>
      <c r="C52" s="27"/>
      <c r="D52" s="27"/>
      <c r="E52" s="143"/>
      <c r="F52" s="27"/>
      <c r="G52" s="28"/>
    </row>
    <row r="53" spans="1:7" ht="21.75" customHeight="1">
      <c r="A53" s="24">
        <v>5.01</v>
      </c>
      <c r="B53" s="21" t="s">
        <v>45</v>
      </c>
      <c r="C53" s="24" t="s">
        <v>20</v>
      </c>
      <c r="D53" s="24">
        <v>8.83</v>
      </c>
      <c r="E53" s="140"/>
      <c r="F53" s="29">
        <f>ROUND(D53*E53,2)</f>
        <v>0</v>
      </c>
      <c r="G53" s="25"/>
    </row>
    <row r="54" spans="1:7" ht="21.75" customHeight="1">
      <c r="A54" s="24">
        <v>5.02</v>
      </c>
      <c r="B54" s="21" t="s">
        <v>46</v>
      </c>
      <c r="C54" s="24" t="s">
        <v>47</v>
      </c>
      <c r="D54" s="24">
        <v>13.12</v>
      </c>
      <c r="E54" s="140"/>
      <c r="F54" s="29">
        <f>ROUND(D54*E54,2)</f>
        <v>0</v>
      </c>
      <c r="G54" s="25"/>
    </row>
    <row r="55" spans="1:7" ht="36.75" customHeight="1">
      <c r="A55" s="24">
        <v>5.03</v>
      </c>
      <c r="B55" s="21" t="s">
        <v>48</v>
      </c>
      <c r="C55" s="24" t="s">
        <v>20</v>
      </c>
      <c r="D55" s="24">
        <v>10.6</v>
      </c>
      <c r="E55" s="140"/>
      <c r="F55" s="29">
        <f>ROUND(D55*E55,2)</f>
        <v>0</v>
      </c>
      <c r="G55" s="25"/>
    </row>
    <row r="56" spans="1:7" ht="21.75" customHeight="1">
      <c r="A56" s="24">
        <v>5.04</v>
      </c>
      <c r="B56" s="21" t="s">
        <v>49</v>
      </c>
      <c r="C56" s="24" t="s">
        <v>50</v>
      </c>
      <c r="D56" s="24">
        <v>1</v>
      </c>
      <c r="E56" s="140"/>
      <c r="F56" s="29">
        <f>ROUND(D56*E56,2)</f>
        <v>0</v>
      </c>
      <c r="G56" s="25"/>
    </row>
    <row r="57" spans="1:7" ht="38.25" customHeight="1">
      <c r="A57" s="24">
        <v>5.05</v>
      </c>
      <c r="B57" s="21" t="s">
        <v>51</v>
      </c>
      <c r="C57" s="24" t="s">
        <v>20</v>
      </c>
      <c r="D57" s="24">
        <v>71.5</v>
      </c>
      <c r="E57" s="140"/>
      <c r="F57" s="29">
        <f>ROUND(D57*E57,2)</f>
        <v>0</v>
      </c>
      <c r="G57" s="25"/>
    </row>
    <row r="58" spans="1:8" ht="21.75" customHeight="1">
      <c r="A58" s="30"/>
      <c r="B58" s="31" t="s">
        <v>25</v>
      </c>
      <c r="C58" s="32"/>
      <c r="D58" s="33"/>
      <c r="E58" s="141"/>
      <c r="F58" s="31"/>
      <c r="G58" s="130">
        <f>SUM(F53:F57)</f>
        <v>0</v>
      </c>
      <c r="H58" s="7"/>
    </row>
    <row r="59" spans="1:8" ht="21.75" customHeight="1">
      <c r="A59" s="131"/>
      <c r="B59" s="132"/>
      <c r="C59" s="133"/>
      <c r="D59" s="134"/>
      <c r="E59" s="145"/>
      <c r="F59" s="132"/>
      <c r="G59" s="135"/>
      <c r="H59" s="7"/>
    </row>
    <row r="60" spans="1:7" ht="21.75" customHeight="1">
      <c r="A60" s="123">
        <v>6</v>
      </c>
      <c r="B60" s="20" t="s">
        <v>52</v>
      </c>
      <c r="C60" s="27"/>
      <c r="D60" s="27"/>
      <c r="E60" s="143"/>
      <c r="F60" s="27"/>
      <c r="G60" s="28"/>
    </row>
    <row r="61" spans="1:7" ht="21.75" customHeight="1">
      <c r="A61" s="24">
        <f>A60+0.01</f>
        <v>6.01</v>
      </c>
      <c r="B61" s="21" t="s">
        <v>53</v>
      </c>
      <c r="C61" s="24" t="s">
        <v>20</v>
      </c>
      <c r="D61" s="24">
        <v>195</v>
      </c>
      <c r="E61" s="140"/>
      <c r="F61" s="29">
        <f>ROUND(D61*E61,2)</f>
        <v>0</v>
      </c>
      <c r="G61" s="25"/>
    </row>
    <row r="62" spans="1:7" ht="21.75" customHeight="1">
      <c r="A62" s="24">
        <f>A61+0.01</f>
        <v>6.02</v>
      </c>
      <c r="B62" s="21" t="s">
        <v>54</v>
      </c>
      <c r="C62" s="24" t="s">
        <v>20</v>
      </c>
      <c r="D62" s="24">
        <v>11.27</v>
      </c>
      <c r="E62" s="140"/>
      <c r="F62" s="29">
        <f>ROUND(D62*E62,2)</f>
        <v>0</v>
      </c>
      <c r="G62" s="25"/>
    </row>
    <row r="63" spans="1:7" ht="21.75" customHeight="1">
      <c r="A63" s="24">
        <f>A62+0.01</f>
        <v>6.029999999999999</v>
      </c>
      <c r="B63" s="21" t="s">
        <v>55</v>
      </c>
      <c r="C63" s="24" t="s">
        <v>47</v>
      </c>
      <c r="D63" s="24">
        <v>148</v>
      </c>
      <c r="E63" s="140"/>
      <c r="F63" s="29">
        <f>ROUND(D63*E63,2)</f>
        <v>0</v>
      </c>
      <c r="G63" s="25"/>
    </row>
    <row r="64" spans="1:7" ht="36" customHeight="1">
      <c r="A64" s="24">
        <v>6.04</v>
      </c>
      <c r="B64" s="21" t="s">
        <v>56</v>
      </c>
      <c r="C64" s="24" t="s">
        <v>20</v>
      </c>
      <c r="D64" s="24">
        <v>15.71</v>
      </c>
      <c r="E64" s="140"/>
      <c r="F64" s="29">
        <f>ROUND(D64*E64,2)</f>
        <v>0</v>
      </c>
      <c r="G64" s="25"/>
    </row>
    <row r="65" spans="1:8" ht="21.75" customHeight="1">
      <c r="A65" s="30"/>
      <c r="B65" s="31" t="s">
        <v>25</v>
      </c>
      <c r="C65" s="32"/>
      <c r="D65" s="33"/>
      <c r="E65" s="141"/>
      <c r="F65" s="31"/>
      <c r="G65" s="130">
        <f>SUM(F61:F64)</f>
        <v>0</v>
      </c>
      <c r="H65" s="129"/>
    </row>
    <row r="66" spans="1:8" ht="21.75" customHeight="1">
      <c r="A66" s="131"/>
      <c r="B66" s="132"/>
      <c r="C66" s="133"/>
      <c r="D66" s="134"/>
      <c r="E66" s="145"/>
      <c r="F66" s="132"/>
      <c r="G66" s="135"/>
      <c r="H66" s="129"/>
    </row>
    <row r="67" spans="1:7" ht="21.75" customHeight="1">
      <c r="A67" s="123">
        <v>7</v>
      </c>
      <c r="B67" s="20" t="s">
        <v>57</v>
      </c>
      <c r="C67" s="27"/>
      <c r="D67" s="27"/>
      <c r="E67" s="143"/>
      <c r="F67" s="27"/>
      <c r="G67" s="28"/>
    </row>
    <row r="68" spans="1:7" ht="35.25" customHeight="1">
      <c r="A68" s="24">
        <v>7.01</v>
      </c>
      <c r="B68" s="21" t="s">
        <v>58</v>
      </c>
      <c r="C68" s="24" t="s">
        <v>20</v>
      </c>
      <c r="D68" s="24">
        <v>190.52</v>
      </c>
      <c r="E68" s="140"/>
      <c r="F68" s="29">
        <f>ROUND(D68*E68,2)</f>
        <v>0</v>
      </c>
      <c r="G68" s="25"/>
    </row>
    <row r="69" spans="1:8" ht="21.75" customHeight="1">
      <c r="A69" s="30"/>
      <c r="B69" s="31" t="s">
        <v>25</v>
      </c>
      <c r="C69" s="32"/>
      <c r="D69" s="33"/>
      <c r="E69" s="141"/>
      <c r="F69" s="31"/>
      <c r="G69" s="130">
        <f>SUM(F68)</f>
        <v>0</v>
      </c>
      <c r="H69" s="129"/>
    </row>
    <row r="70" spans="1:8" ht="21.75" customHeight="1">
      <c r="A70" s="131"/>
      <c r="B70" s="132"/>
      <c r="C70" s="133"/>
      <c r="D70" s="134"/>
      <c r="E70" s="145"/>
      <c r="F70" s="132"/>
      <c r="G70" s="135"/>
      <c r="H70" s="129"/>
    </row>
    <row r="71" spans="1:7" ht="21.75" customHeight="1">
      <c r="A71" s="123">
        <v>8</v>
      </c>
      <c r="B71" s="20" t="s">
        <v>59</v>
      </c>
      <c r="C71" s="27"/>
      <c r="D71" s="27"/>
      <c r="E71" s="143"/>
      <c r="F71" s="27"/>
      <c r="G71" s="28"/>
    </row>
    <row r="72" spans="1:7" ht="30" customHeight="1">
      <c r="A72" s="24">
        <v>8.01</v>
      </c>
      <c r="B72" s="21" t="s">
        <v>60</v>
      </c>
      <c r="C72" s="24" t="s">
        <v>61</v>
      </c>
      <c r="D72" s="24">
        <v>2</v>
      </c>
      <c r="E72" s="140"/>
      <c r="F72" s="29">
        <f aca="true" t="shared" si="3" ref="F72:F78">ROUND(D72*E72,2)</f>
        <v>0</v>
      </c>
      <c r="G72" s="25"/>
    </row>
    <row r="73" spans="1:7" ht="21.75" customHeight="1">
      <c r="A73" s="24">
        <v>8.02</v>
      </c>
      <c r="B73" s="21" t="s">
        <v>62</v>
      </c>
      <c r="C73" s="24" t="s">
        <v>61</v>
      </c>
      <c r="D73" s="24">
        <v>2</v>
      </c>
      <c r="E73" s="140"/>
      <c r="F73" s="29">
        <f t="shared" si="3"/>
        <v>0</v>
      </c>
      <c r="G73" s="25"/>
    </row>
    <row r="74" spans="1:7" ht="36" customHeight="1">
      <c r="A74" s="24">
        <f>A73+0.01</f>
        <v>8.03</v>
      </c>
      <c r="B74" s="21" t="s">
        <v>63</v>
      </c>
      <c r="C74" s="24" t="s">
        <v>20</v>
      </c>
      <c r="D74" s="24">
        <v>7.32</v>
      </c>
      <c r="E74" s="140"/>
      <c r="F74" s="29">
        <f t="shared" si="3"/>
        <v>0</v>
      </c>
      <c r="G74" s="25"/>
    </row>
    <row r="75" spans="1:7" ht="36" customHeight="1">
      <c r="A75" s="24">
        <f>A74+0.01</f>
        <v>8.04</v>
      </c>
      <c r="B75" s="21" t="s">
        <v>64</v>
      </c>
      <c r="C75" s="24" t="s">
        <v>47</v>
      </c>
      <c r="D75" s="24">
        <v>9</v>
      </c>
      <c r="E75" s="140"/>
      <c r="F75" s="29">
        <f t="shared" si="3"/>
        <v>0</v>
      </c>
      <c r="G75" s="25"/>
    </row>
    <row r="76" spans="1:7" ht="21.75" customHeight="1">
      <c r="A76" s="24">
        <f>A75+0.01</f>
        <v>8.049999999999999</v>
      </c>
      <c r="B76" s="21" t="s">
        <v>65</v>
      </c>
      <c r="C76" s="24" t="s">
        <v>66</v>
      </c>
      <c r="D76" s="24">
        <v>54.23</v>
      </c>
      <c r="E76" s="140"/>
      <c r="F76" s="29">
        <f t="shared" si="3"/>
        <v>0</v>
      </c>
      <c r="G76" s="25"/>
    </row>
    <row r="77" spans="1:7" ht="34.5" customHeight="1">
      <c r="A77" s="24">
        <f>A76+0.01</f>
        <v>8.059999999999999</v>
      </c>
      <c r="B77" s="21" t="s">
        <v>67</v>
      </c>
      <c r="C77" s="24" t="s">
        <v>16</v>
      </c>
      <c r="D77" s="24">
        <v>1</v>
      </c>
      <c r="E77" s="140"/>
      <c r="F77" s="29">
        <f t="shared" si="3"/>
        <v>0</v>
      </c>
      <c r="G77" s="25"/>
    </row>
    <row r="78" spans="1:7" ht="21.75" customHeight="1">
      <c r="A78" s="24">
        <f>A77+0.01</f>
        <v>8.069999999999999</v>
      </c>
      <c r="B78" s="21" t="s">
        <v>68</v>
      </c>
      <c r="C78" s="24" t="s">
        <v>20</v>
      </c>
      <c r="D78" s="24">
        <v>43.72</v>
      </c>
      <c r="E78" s="140"/>
      <c r="F78" s="29">
        <f t="shared" si="3"/>
        <v>0</v>
      </c>
      <c r="G78" s="25"/>
    </row>
    <row r="79" spans="1:8" ht="21.75" customHeight="1">
      <c r="A79" s="30"/>
      <c r="B79" s="31" t="s">
        <v>25</v>
      </c>
      <c r="C79" s="32"/>
      <c r="D79" s="33"/>
      <c r="E79" s="141"/>
      <c r="F79" s="31"/>
      <c r="G79" s="130">
        <f>SUM(F72:F78)</f>
        <v>0</v>
      </c>
      <c r="H79" s="7"/>
    </row>
    <row r="80" spans="1:8" ht="21.75" customHeight="1">
      <c r="A80" s="34"/>
      <c r="B80" s="35"/>
      <c r="C80" s="36"/>
      <c r="D80" s="36"/>
      <c r="E80" s="142"/>
      <c r="F80" s="36"/>
      <c r="G80" s="36"/>
      <c r="H80" s="7"/>
    </row>
    <row r="81" spans="1:7" ht="21.75" customHeight="1">
      <c r="A81" s="123">
        <v>9</v>
      </c>
      <c r="B81" s="20" t="s">
        <v>69</v>
      </c>
      <c r="C81" s="27"/>
      <c r="D81" s="27"/>
      <c r="E81" s="143"/>
      <c r="F81" s="27"/>
      <c r="G81" s="28"/>
    </row>
    <row r="82" spans="1:7" ht="37.5" customHeight="1">
      <c r="A82" s="24">
        <f>A81+0.01</f>
        <v>9.01</v>
      </c>
      <c r="B82" s="21" t="s">
        <v>70</v>
      </c>
      <c r="C82" s="24" t="s">
        <v>50</v>
      </c>
      <c r="D82" s="24">
        <v>1</v>
      </c>
      <c r="E82" s="140"/>
      <c r="F82" s="29">
        <f>ROUND(D82*E82,2)</f>
        <v>0</v>
      </c>
      <c r="G82" s="136"/>
    </row>
    <row r="83" spans="1:7" ht="37.5" customHeight="1">
      <c r="A83" s="24">
        <f>A82+0.01</f>
        <v>9.02</v>
      </c>
      <c r="B83" s="21" t="s">
        <v>71</v>
      </c>
      <c r="C83" s="24" t="s">
        <v>72</v>
      </c>
      <c r="D83" s="24">
        <v>17.78</v>
      </c>
      <c r="E83" s="140"/>
      <c r="F83" s="29">
        <f>ROUND(D83*E83,2)</f>
        <v>0</v>
      </c>
      <c r="G83" s="25"/>
    </row>
    <row r="84" spans="1:7" ht="37.5" customHeight="1">
      <c r="A84" s="24">
        <f>A83+0.01</f>
        <v>9.03</v>
      </c>
      <c r="B84" s="21" t="s">
        <v>73</v>
      </c>
      <c r="C84" s="24" t="s">
        <v>50</v>
      </c>
      <c r="D84" s="24">
        <v>4</v>
      </c>
      <c r="E84" s="140"/>
      <c r="F84" s="29">
        <f>ROUND(D84*E84,2)</f>
        <v>0</v>
      </c>
      <c r="G84" s="25"/>
    </row>
    <row r="85" spans="1:7" ht="21.75" customHeight="1">
      <c r="A85" s="24">
        <f>A84+0.01</f>
        <v>9.04</v>
      </c>
      <c r="B85" s="21" t="s">
        <v>74</v>
      </c>
      <c r="C85" s="24" t="s">
        <v>30</v>
      </c>
      <c r="D85" s="24">
        <v>1</v>
      </c>
      <c r="E85" s="140"/>
      <c r="F85" s="29">
        <f>ROUND(D85*E85,2)</f>
        <v>0</v>
      </c>
      <c r="G85" s="25"/>
    </row>
    <row r="86" spans="1:7" ht="21.75" customHeight="1">
      <c r="A86" s="24">
        <f>A85+0.01</f>
        <v>9.049999999999999</v>
      </c>
      <c r="B86" s="21" t="s">
        <v>75</v>
      </c>
      <c r="C86" s="24" t="s">
        <v>76</v>
      </c>
      <c r="D86" s="24">
        <v>1</v>
      </c>
      <c r="E86" s="140"/>
      <c r="F86" s="29">
        <f>ROUND(D86*E86,2)</f>
        <v>0</v>
      </c>
      <c r="G86" s="25"/>
    </row>
    <row r="87" spans="1:8" ht="21.75" customHeight="1">
      <c r="A87" s="30"/>
      <c r="B87" s="31" t="s">
        <v>25</v>
      </c>
      <c r="C87" s="32"/>
      <c r="D87" s="33"/>
      <c r="E87" s="31"/>
      <c r="F87" s="31"/>
      <c r="G87" s="130">
        <f>SUM(F82:F86)</f>
        <v>0</v>
      </c>
      <c r="H87" s="7"/>
    </row>
    <row r="88" spans="1:8" ht="21.75" customHeight="1">
      <c r="A88" s="34"/>
      <c r="B88" s="35"/>
      <c r="C88" s="36"/>
      <c r="D88" s="36"/>
      <c r="E88" s="37"/>
      <c r="F88" s="36"/>
      <c r="G88" s="36"/>
      <c r="H88" s="7"/>
    </row>
    <row r="89" spans="1:7" ht="21.75" customHeight="1">
      <c r="A89" s="39"/>
      <c r="B89" s="40"/>
      <c r="C89" s="41"/>
      <c r="D89" s="42"/>
      <c r="E89" s="43"/>
      <c r="F89" s="44"/>
      <c r="G89" s="45"/>
    </row>
    <row r="90" spans="1:10" ht="21.75" customHeight="1">
      <c r="A90" s="38"/>
      <c r="B90" s="31" t="s">
        <v>77</v>
      </c>
      <c r="C90" s="46"/>
      <c r="D90" s="47"/>
      <c r="E90" s="48"/>
      <c r="F90" s="48"/>
      <c r="G90" s="130">
        <f>SUM(G21:G87)</f>
        <v>0</v>
      </c>
      <c r="H90" s="129"/>
      <c r="J90" s="129"/>
    </row>
    <row r="91" spans="1:7" ht="21.75" customHeight="1">
      <c r="A91" s="27"/>
      <c r="B91" s="49"/>
      <c r="C91" s="50"/>
      <c r="D91" s="51"/>
      <c r="E91" s="52"/>
      <c r="F91" s="53"/>
      <c r="G91" s="54"/>
    </row>
    <row r="92" spans="1:7" ht="21.75" customHeight="1">
      <c r="A92" s="55">
        <v>10</v>
      </c>
      <c r="B92" s="56" t="s">
        <v>78</v>
      </c>
      <c r="C92" s="57"/>
      <c r="D92" s="58"/>
      <c r="E92" s="59"/>
      <c r="F92" s="60"/>
      <c r="G92" s="61"/>
    </row>
    <row r="93" spans="1:7" ht="21.75" customHeight="1">
      <c r="A93" s="24">
        <f>A92+0.01</f>
        <v>10.01</v>
      </c>
      <c r="B93" s="166" t="s">
        <v>79</v>
      </c>
      <c r="C93" s="167"/>
      <c r="D93" s="168"/>
      <c r="E93" s="62">
        <v>0.1</v>
      </c>
      <c r="F93" s="29"/>
      <c r="G93" s="63">
        <f>E93*$G$90</f>
        <v>0</v>
      </c>
    </row>
    <row r="94" spans="1:7" ht="21.75" customHeight="1">
      <c r="A94" s="24">
        <f>A93+0.01</f>
        <v>10.02</v>
      </c>
      <c r="B94" s="166" t="s">
        <v>80</v>
      </c>
      <c r="C94" s="167"/>
      <c r="D94" s="168"/>
      <c r="E94" s="62">
        <v>0.03</v>
      </c>
      <c r="F94" s="29"/>
      <c r="G94" s="63">
        <f>E94*$G$90</f>
        <v>0</v>
      </c>
    </row>
    <row r="95" spans="1:7" ht="21.75" customHeight="1">
      <c r="A95" s="24">
        <f>A94+0.01</f>
        <v>10.03</v>
      </c>
      <c r="B95" s="166" t="s">
        <v>81</v>
      </c>
      <c r="C95" s="167"/>
      <c r="D95" s="168"/>
      <c r="E95" s="62">
        <v>0.025</v>
      </c>
      <c r="F95" s="29"/>
      <c r="G95" s="63">
        <f>E95*$G$90</f>
        <v>0</v>
      </c>
    </row>
    <row r="96" spans="1:7" ht="21.75" customHeight="1">
      <c r="A96" s="38"/>
      <c r="B96" s="31" t="s">
        <v>82</v>
      </c>
      <c r="C96" s="46"/>
      <c r="D96" s="47"/>
      <c r="E96" s="48"/>
      <c r="F96" s="48"/>
      <c r="G96" s="130">
        <f>SUM(G93:G95)</f>
        <v>0</v>
      </c>
    </row>
    <row r="97" spans="1:7" ht="21.75" customHeight="1">
      <c r="A97" s="39"/>
      <c r="B97" s="40"/>
      <c r="C97" s="41"/>
      <c r="D97" s="42"/>
      <c r="E97" s="43"/>
      <c r="F97" s="44"/>
      <c r="G97" s="45"/>
    </row>
    <row r="98" spans="1:7" ht="21.75" customHeight="1">
      <c r="A98" s="38"/>
      <c r="B98" s="31" t="s">
        <v>83</v>
      </c>
      <c r="C98" s="46"/>
      <c r="D98" s="47"/>
      <c r="E98" s="48"/>
      <c r="F98" s="48"/>
      <c r="G98" s="130">
        <f>G96+G90</f>
        <v>0</v>
      </c>
    </row>
    <row r="99" spans="1:7" ht="21.75" customHeight="1">
      <c r="A99" s="39"/>
      <c r="B99" s="40"/>
      <c r="C99" s="41"/>
      <c r="D99" s="42"/>
      <c r="E99" s="43"/>
      <c r="F99" s="44"/>
      <c r="G99" s="45"/>
    </row>
    <row r="100" spans="1:7" ht="21.75" customHeight="1">
      <c r="A100" s="38"/>
      <c r="B100" s="31" t="s">
        <v>84</v>
      </c>
      <c r="C100" s="46"/>
      <c r="D100" s="64"/>
      <c r="E100" s="65">
        <v>0.1</v>
      </c>
      <c r="F100" s="48"/>
      <c r="G100" s="130">
        <f>ROUND(G98*E100,2)</f>
        <v>0</v>
      </c>
    </row>
    <row r="101" spans="1:255" s="14" customFormat="1" ht="21.75" customHeight="1">
      <c r="A101" s="24">
        <f>A95+0.01</f>
        <v>10.04</v>
      </c>
      <c r="B101" s="166" t="s">
        <v>85</v>
      </c>
      <c r="C101" s="167"/>
      <c r="D101" s="168"/>
      <c r="E101" s="62">
        <v>0.18</v>
      </c>
      <c r="F101" s="29"/>
      <c r="G101" s="63">
        <f>ROUND(E101*(SUM(G100)),2)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7" ht="21.75" customHeight="1">
      <c r="A102" s="24">
        <f>A101+0.01</f>
        <v>10.049999999999999</v>
      </c>
      <c r="B102" s="166" t="s">
        <v>86</v>
      </c>
      <c r="C102" s="167"/>
      <c r="D102" s="168"/>
      <c r="E102" s="62">
        <v>0.045</v>
      </c>
      <c r="F102" s="29"/>
      <c r="G102" s="63">
        <f>E102*G90</f>
        <v>0</v>
      </c>
    </row>
    <row r="103" spans="1:7" ht="21.75" customHeight="1">
      <c r="A103" s="24">
        <f>A102+0.01</f>
        <v>10.059999999999999</v>
      </c>
      <c r="B103" s="166" t="s">
        <v>87</v>
      </c>
      <c r="C103" s="167"/>
      <c r="D103" s="168"/>
      <c r="E103" s="62">
        <v>0.01</v>
      </c>
      <c r="F103" s="29"/>
      <c r="G103" s="63">
        <f>E103*G90</f>
        <v>0</v>
      </c>
    </row>
    <row r="104" spans="1:7" ht="21.75" customHeight="1">
      <c r="A104" s="24">
        <f>A103+0.01</f>
        <v>10.069999999999999</v>
      </c>
      <c r="B104" s="166" t="s">
        <v>88</v>
      </c>
      <c r="C104" s="167"/>
      <c r="D104" s="168"/>
      <c r="E104" s="62">
        <v>0.001</v>
      </c>
      <c r="F104" s="29"/>
      <c r="G104" s="63">
        <f>E104*G90</f>
        <v>0</v>
      </c>
    </row>
    <row r="105" spans="1:7" ht="21.75" customHeight="1">
      <c r="A105" s="24">
        <f>A104+0.01</f>
        <v>10.079999999999998</v>
      </c>
      <c r="B105" s="166" t="s">
        <v>89</v>
      </c>
      <c r="C105" s="167"/>
      <c r="D105" s="168"/>
      <c r="E105" s="62">
        <v>0.01</v>
      </c>
      <c r="F105" s="29"/>
      <c r="G105" s="63">
        <f>E105*G90</f>
        <v>0</v>
      </c>
    </row>
    <row r="106" spans="1:7" ht="21.75" customHeight="1">
      <c r="A106" s="24">
        <f>A105+0.01</f>
        <v>10.089999999999998</v>
      </c>
      <c r="B106" s="166" t="s">
        <v>90</v>
      </c>
      <c r="C106" s="167"/>
      <c r="D106" s="168"/>
      <c r="E106" s="62">
        <v>0.02</v>
      </c>
      <c r="F106" s="29"/>
      <c r="G106" s="63">
        <f>E106*G90</f>
        <v>0</v>
      </c>
    </row>
    <row r="107" spans="1:7" ht="21.75" customHeight="1">
      <c r="A107" s="66"/>
      <c r="B107" s="67" t="s">
        <v>91</v>
      </c>
      <c r="C107" s="68"/>
      <c r="D107" s="69"/>
      <c r="E107" s="70"/>
      <c r="F107" s="70"/>
      <c r="G107" s="130">
        <f>SUM(G101:G106)</f>
        <v>0</v>
      </c>
    </row>
    <row r="108" spans="1:255" ht="21.75" customHeight="1">
      <c r="A108" s="71"/>
      <c r="B108" s="72"/>
      <c r="C108" s="73"/>
      <c r="D108" s="71"/>
      <c r="E108" s="74"/>
      <c r="F108" s="75"/>
      <c r="G108" s="76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pans="1:7" ht="21.75" customHeight="1">
      <c r="A109" s="38"/>
      <c r="B109" s="31" t="s">
        <v>92</v>
      </c>
      <c r="C109" s="46"/>
      <c r="D109" s="64"/>
      <c r="E109" s="48"/>
      <c r="F109" s="48"/>
      <c r="G109" s="130">
        <f>G107+G96</f>
        <v>0</v>
      </c>
    </row>
    <row r="110" spans="1:7" ht="21.75" customHeight="1">
      <c r="A110" s="77"/>
      <c r="B110" s="78"/>
      <c r="C110" s="79"/>
      <c r="D110" s="80"/>
      <c r="E110" s="81"/>
      <c r="F110" s="82"/>
      <c r="G110" s="82"/>
    </row>
    <row r="111" spans="1:7" ht="21.75" customHeight="1">
      <c r="A111" s="24">
        <f>A106+0.01</f>
        <v>10.099999999999998</v>
      </c>
      <c r="B111" s="166" t="s">
        <v>93</v>
      </c>
      <c r="C111" s="167"/>
      <c r="D111" s="168"/>
      <c r="E111" s="62">
        <v>0.05</v>
      </c>
      <c r="F111" s="29"/>
      <c r="G111" s="63">
        <f>ROUND(G90*E111,2)</f>
        <v>0</v>
      </c>
    </row>
    <row r="112" spans="1:7" ht="21.75" customHeight="1">
      <c r="A112" s="83"/>
      <c r="B112" s="78"/>
      <c r="C112" s="84"/>
      <c r="D112" s="80"/>
      <c r="E112" s="85"/>
      <c r="F112" s="86"/>
      <c r="G112" s="87"/>
    </row>
    <row r="113" spans="1:8" ht="21.75" customHeight="1">
      <c r="A113" s="66"/>
      <c r="B113" s="67" t="s">
        <v>94</v>
      </c>
      <c r="C113" s="68"/>
      <c r="D113" s="69"/>
      <c r="E113" s="70"/>
      <c r="F113" s="70"/>
      <c r="G113" s="130">
        <f>G90+G109+G111</f>
        <v>0</v>
      </c>
      <c r="H113" s="7"/>
    </row>
    <row r="114" spans="1:8" s="16" customFormat="1" ht="32.25" customHeight="1">
      <c r="A114" s="170"/>
      <c r="B114" s="170"/>
      <c r="C114" s="170"/>
      <c r="D114" s="170"/>
      <c r="E114" s="170"/>
      <c r="F114" s="170"/>
      <c r="G114" s="170"/>
      <c r="H114" s="88"/>
    </row>
    <row r="115" spans="1:8" s="16" customFormat="1" ht="20.25" customHeight="1">
      <c r="A115" s="88"/>
      <c r="B115" s="88"/>
      <c r="C115" s="88"/>
      <c r="D115" s="88"/>
      <c r="E115" s="88"/>
      <c r="F115" s="88"/>
      <c r="G115" s="88"/>
      <c r="H115" s="88"/>
    </row>
    <row r="116" spans="1:8" s="16" customFormat="1" ht="20.25" customHeight="1">
      <c r="A116" s="89"/>
      <c r="B116" s="90"/>
      <c r="C116" s="91"/>
      <c r="D116" s="92"/>
      <c r="E116" s="93"/>
      <c r="F116" s="94"/>
      <c r="G116" s="94"/>
      <c r="H116" s="95"/>
    </row>
    <row r="117" spans="1:8" s="16" customFormat="1" ht="21" customHeight="1">
      <c r="A117" s="89"/>
      <c r="B117" s="96"/>
      <c r="C117" s="91"/>
      <c r="D117" s="92"/>
      <c r="E117" s="97"/>
      <c r="F117" s="98"/>
      <c r="G117" s="98"/>
      <c r="H117" s="99"/>
    </row>
    <row r="118" spans="1:8" ht="19.5" customHeight="1">
      <c r="A118" s="89"/>
      <c r="B118" s="91"/>
      <c r="C118" s="100"/>
      <c r="D118" s="101"/>
      <c r="E118" s="171"/>
      <c r="F118" s="171"/>
      <c r="G118" s="171"/>
      <c r="H118" s="99"/>
    </row>
    <row r="119" spans="1:8" s="16" customFormat="1" ht="20.25" customHeight="1">
      <c r="A119" s="169" t="s">
        <v>95</v>
      </c>
      <c r="B119" s="169"/>
      <c r="C119" s="102"/>
      <c r="D119" s="102"/>
      <c r="E119" s="103"/>
      <c r="F119" s="96"/>
      <c r="G119" s="96"/>
      <c r="H119" s="99"/>
    </row>
    <row r="120" spans="1:8" s="16" customFormat="1" ht="20.25" customHeight="1">
      <c r="A120" s="102"/>
      <c r="B120" s="104"/>
      <c r="C120" s="105" t="s">
        <v>96</v>
      </c>
      <c r="D120" s="106" t="s">
        <v>97</v>
      </c>
      <c r="E120" s="107" t="s">
        <v>98</v>
      </c>
      <c r="F120" s="107" t="s">
        <v>99</v>
      </c>
      <c r="G120" s="108" t="s">
        <v>98</v>
      </c>
      <c r="H120" s="99"/>
    </row>
    <row r="121" spans="1:8" s="16" customFormat="1" ht="20.25" customHeight="1">
      <c r="A121" s="102"/>
      <c r="B121" s="101"/>
      <c r="C121" s="101"/>
      <c r="D121" s="109"/>
      <c r="E121" s="110"/>
      <c r="F121" s="110"/>
      <c r="G121" s="111"/>
      <c r="H121" s="99"/>
    </row>
    <row r="122" spans="1:8" s="16" customFormat="1" ht="20.25" customHeight="1">
      <c r="A122" s="102"/>
      <c r="B122" s="101"/>
      <c r="C122" s="169"/>
      <c r="D122" s="169"/>
      <c r="E122" s="169"/>
      <c r="F122" s="112"/>
      <c r="G122" s="111"/>
      <c r="H122" s="113"/>
    </row>
    <row r="123" spans="1:8" s="16" customFormat="1" ht="16.5" customHeight="1">
      <c r="A123" s="102"/>
      <c r="B123" s="101"/>
      <c r="C123" s="114"/>
      <c r="D123" s="109"/>
      <c r="E123" s="102"/>
      <c r="F123" s="102"/>
      <c r="G123" s="111"/>
      <c r="H123" s="99"/>
    </row>
    <row r="124" spans="1:8" s="16" customFormat="1" ht="20.25" customHeight="1">
      <c r="A124" s="102"/>
      <c r="B124" s="101"/>
      <c r="C124" s="102"/>
      <c r="D124" s="109"/>
      <c r="E124" s="101"/>
      <c r="F124" s="102"/>
      <c r="G124" s="111"/>
      <c r="H124" s="115"/>
    </row>
    <row r="125" spans="1:8" s="16" customFormat="1" ht="15.75" customHeight="1">
      <c r="A125" s="102"/>
      <c r="B125" s="101"/>
      <c r="C125" s="102"/>
      <c r="D125" s="109"/>
      <c r="E125" s="101"/>
      <c r="F125" s="102"/>
      <c r="G125" s="109"/>
      <c r="H125" s="99"/>
    </row>
    <row r="126" spans="1:8" s="16" customFormat="1" ht="15.75" customHeight="1">
      <c r="A126" s="102"/>
      <c r="B126" s="101"/>
      <c r="C126" s="102"/>
      <c r="D126" s="109"/>
      <c r="E126" s="101"/>
      <c r="F126" s="102"/>
      <c r="G126" s="109"/>
      <c r="H126" s="99"/>
    </row>
    <row r="127" spans="1:8" s="16" customFormat="1" ht="15.75" customHeight="1">
      <c r="A127" s="102" t="s">
        <v>97</v>
      </c>
      <c r="B127" s="102"/>
      <c r="C127" s="96"/>
      <c r="D127" s="109"/>
      <c r="E127" s="102"/>
      <c r="F127" s="116"/>
      <c r="G127" s="111"/>
      <c r="H127" s="99"/>
    </row>
    <row r="128" spans="1:9" s="16" customFormat="1" ht="15.75" customHeight="1">
      <c r="A128" s="102"/>
      <c r="B128" s="101"/>
      <c r="C128" s="96"/>
      <c r="D128" s="109"/>
      <c r="E128" s="96"/>
      <c r="F128" s="102"/>
      <c r="G128" s="114"/>
      <c r="H128" s="99"/>
      <c r="I128" s="15"/>
    </row>
    <row r="129" spans="1:9" s="16" customFormat="1" ht="15.75" customHeight="1">
      <c r="A129" s="102"/>
      <c r="B129" s="102"/>
      <c r="C129" s="102"/>
      <c r="D129" s="117"/>
      <c r="E129" s="118"/>
      <c r="F129" s="102"/>
      <c r="G129" s="111"/>
      <c r="H129" s="99"/>
      <c r="I129" s="15"/>
    </row>
    <row r="130" spans="1:9" s="16" customFormat="1" ht="15.75" customHeight="1">
      <c r="A130" s="102"/>
      <c r="B130" s="102"/>
      <c r="C130" s="102"/>
      <c r="D130" s="109"/>
      <c r="E130" s="118"/>
      <c r="F130" s="102"/>
      <c r="G130" s="111"/>
      <c r="H130" s="99"/>
      <c r="I130" s="15"/>
    </row>
    <row r="131" spans="1:8" ht="16.5">
      <c r="A131" s="119"/>
      <c r="B131" s="120"/>
      <c r="C131" s="91"/>
      <c r="D131" s="92"/>
      <c r="E131" s="97"/>
      <c r="F131" s="98"/>
      <c r="G131" s="98"/>
      <c r="H131" s="99"/>
    </row>
    <row r="132" spans="1:8" ht="15.75">
      <c r="A132" s="113"/>
      <c r="B132" s="113"/>
      <c r="C132" s="113"/>
      <c r="D132" s="121"/>
      <c r="E132" s="122"/>
      <c r="F132" s="113"/>
      <c r="G132" s="113"/>
      <c r="H132" s="99"/>
    </row>
    <row r="133" spans="1:7" ht="15">
      <c r="A133" s="12"/>
      <c r="B133" s="13"/>
      <c r="C133" s="11"/>
      <c r="D133" s="17"/>
      <c r="E133" s="4"/>
      <c r="F133" s="5"/>
      <c r="G133" s="5"/>
    </row>
    <row r="134" spans="1:7" ht="15">
      <c r="A134" s="12"/>
      <c r="B134" s="13"/>
      <c r="C134" s="11"/>
      <c r="D134" s="17"/>
      <c r="E134" s="4"/>
      <c r="F134" s="5"/>
      <c r="G134" s="5"/>
    </row>
    <row r="135" spans="1:7" ht="15">
      <c r="A135" s="12"/>
      <c r="B135" s="13"/>
      <c r="C135" s="11"/>
      <c r="D135" s="17"/>
      <c r="E135" s="4"/>
      <c r="F135" s="5"/>
      <c r="G135" s="5"/>
    </row>
    <row r="136" spans="1:7" ht="15">
      <c r="A136" s="12"/>
      <c r="B136" s="13"/>
      <c r="C136" s="11"/>
      <c r="D136" s="17"/>
      <c r="E136" s="4"/>
      <c r="F136" s="5"/>
      <c r="G136" s="5"/>
    </row>
  </sheetData>
  <sheetProtection password="8A36" sheet="1"/>
  <mergeCells count="23">
    <mergeCell ref="C122:E122"/>
    <mergeCell ref="E118:G118"/>
    <mergeCell ref="F16:G16"/>
    <mergeCell ref="F15:G15"/>
    <mergeCell ref="B102:D102"/>
    <mergeCell ref="B103:D103"/>
    <mergeCell ref="B104:D104"/>
    <mergeCell ref="B105:D105"/>
    <mergeCell ref="B106:D106"/>
    <mergeCell ref="B111:D111"/>
    <mergeCell ref="IT29:IU29"/>
    <mergeCell ref="B12:D13"/>
    <mergeCell ref="B101:D101"/>
    <mergeCell ref="B95:D95"/>
    <mergeCell ref="A119:B119"/>
    <mergeCell ref="B93:D93"/>
    <mergeCell ref="B94:D94"/>
    <mergeCell ref="A114:G114"/>
    <mergeCell ref="A7:G7"/>
    <mergeCell ref="A8:G8"/>
    <mergeCell ref="A9:G9"/>
    <mergeCell ref="A10:G10"/>
    <mergeCell ref="IT20:IU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8" r:id="rId1"/>
  <rowBreaks count="2" manualBreakCount="2">
    <brk id="51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E13"/>
  <sheetViews>
    <sheetView workbookViewId="0" topLeftCell="A1">
      <selection activeCell="C11" sqref="C11"/>
    </sheetView>
  </sheetViews>
  <sheetFormatPr defaultColWidth="11.421875" defaultRowHeight="15"/>
  <cols>
    <col min="1" max="1" width="11.421875" style="0" customWidth="1"/>
    <col min="2" max="2" width="22.57421875" style="0" customWidth="1"/>
  </cols>
  <sheetData>
    <row r="9" spans="2:5" ht="15">
      <c r="B9" t="s">
        <v>100</v>
      </c>
      <c r="C9">
        <v>150</v>
      </c>
      <c r="D9">
        <v>75</v>
      </c>
      <c r="E9">
        <f>C9*D9</f>
        <v>11250</v>
      </c>
    </row>
    <row r="10" spans="2:5" ht="15">
      <c r="B10" t="s">
        <v>101</v>
      </c>
      <c r="C10">
        <v>5</v>
      </c>
      <c r="D10">
        <v>150</v>
      </c>
      <c r="E10">
        <f>C10*D10</f>
        <v>750</v>
      </c>
    </row>
    <row r="11" spans="2:5" ht="15">
      <c r="B11" t="s">
        <v>102</v>
      </c>
      <c r="C11">
        <v>100</v>
      </c>
      <c r="D11">
        <v>175</v>
      </c>
      <c r="E11">
        <f>C11*D11</f>
        <v>17500</v>
      </c>
    </row>
    <row r="12" spans="2:5" ht="15">
      <c r="B12" t="s">
        <v>103</v>
      </c>
      <c r="C12">
        <v>1</v>
      </c>
      <c r="D12">
        <v>3000</v>
      </c>
      <c r="E12">
        <f>C12*D12</f>
        <v>3000</v>
      </c>
    </row>
    <row r="13" ht="15">
      <c r="E13">
        <f>SUM(E9:E12)</f>
        <v>32500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2" ma:contentTypeDescription="Crear nuevo documento." ma:contentTypeScope="" ma:versionID="f02c3abdf4d70feb0c4a7869ea142629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84d2e8133673bab7c43eececc0a515c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30B4A-9312-4954-9310-1E3139C20C17}"/>
</file>

<file path=customXml/itemProps2.xml><?xml version="1.0" encoding="utf-8"?>
<ds:datastoreItem xmlns:ds="http://schemas.openxmlformats.org/officeDocument/2006/customXml" ds:itemID="{2C019B93-B30C-4FB6-A987-45D72FBCA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X</cp:lastModifiedBy>
  <dcterms:created xsi:type="dcterms:W3CDTF">2017-10-31T11:14:28Z</dcterms:created>
  <dcterms:modified xsi:type="dcterms:W3CDTF">2022-03-29T01:19:17Z</dcterms:modified>
  <cp:category/>
  <cp:version/>
  <cp:contentType/>
  <cp:contentStatus/>
</cp:coreProperties>
</file>