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xr:revisionPtr revIDLastSave="0" documentId="13_ncr:1_{9CBF9795-95F0-4FAB-A877-889E3C8184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PN-CPJ-03-2022" sheetId="5" r:id="rId1"/>
  </sheets>
  <definedNames>
    <definedName name="_xlnm.Print_Titles" localSheetId="0">'LPN-CPJ-03-2022'!$1:$9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5" l="1"/>
  <c r="I29" i="5"/>
  <c r="J29" i="5" s="1"/>
  <c r="K27" i="5"/>
  <c r="I27" i="5"/>
  <c r="J27" i="5" s="1"/>
  <c r="K22" i="5"/>
  <c r="I22" i="5"/>
  <c r="J22" i="5" s="1"/>
  <c r="I21" i="5"/>
  <c r="J21" i="5" s="1"/>
  <c r="K21" i="5"/>
  <c r="L21" i="5" s="1"/>
  <c r="K20" i="5"/>
  <c r="I20" i="5"/>
  <c r="J20" i="5" s="1"/>
  <c r="I12" i="5"/>
  <c r="J12" i="5" s="1"/>
  <c r="I13" i="5"/>
  <c r="I14" i="5"/>
  <c r="I15" i="5"/>
  <c r="I16" i="5"/>
  <c r="J16" i="5" s="1"/>
  <c r="I17" i="5"/>
  <c r="J17" i="5" s="1"/>
  <c r="I18" i="5"/>
  <c r="I19" i="5"/>
  <c r="J19" i="5" s="1"/>
  <c r="I26" i="5"/>
  <c r="J26" i="5" s="1"/>
  <c r="I25" i="5"/>
  <c r="J25" i="5" s="1"/>
  <c r="I24" i="5"/>
  <c r="I11" i="5"/>
  <c r="I10" i="5"/>
  <c r="J10" i="5" s="1"/>
  <c r="K11" i="5"/>
  <c r="K12" i="5"/>
  <c r="K13" i="5"/>
  <c r="K14" i="5"/>
  <c r="K15" i="5"/>
  <c r="K16" i="5"/>
  <c r="K17" i="5"/>
  <c r="K18" i="5"/>
  <c r="K19" i="5"/>
  <c r="K24" i="5"/>
  <c r="K25" i="5"/>
  <c r="K26" i="5"/>
  <c r="K10" i="5"/>
  <c r="L29" i="5" l="1"/>
  <c r="I30" i="5" s="1"/>
  <c r="L27" i="5"/>
  <c r="L22" i="5"/>
  <c r="L20" i="5"/>
  <c r="K31" i="5"/>
  <c r="L25" i="5"/>
  <c r="L14" i="5"/>
  <c r="L24" i="5"/>
  <c r="L13" i="5"/>
  <c r="L12" i="5"/>
  <c r="L19" i="5"/>
  <c r="L15" i="5"/>
  <c r="L11" i="5"/>
  <c r="L17" i="5"/>
  <c r="L16" i="5"/>
  <c r="L26" i="5"/>
  <c r="L18" i="5"/>
  <c r="L10" i="5"/>
  <c r="J24" i="5"/>
  <c r="J13" i="5"/>
  <c r="J14" i="5"/>
  <c r="J15" i="5"/>
  <c r="J11" i="5"/>
  <c r="J18" i="5"/>
  <c r="I28" i="5" l="1"/>
  <c r="I23" i="5"/>
  <c r="K32" i="5"/>
  <c r="K34" i="5" s="1"/>
</calcChain>
</file>

<file path=xl/sharedStrings.xml><?xml version="1.0" encoding="utf-8"?>
<sst xmlns="http://schemas.openxmlformats.org/spreadsheetml/2006/main" count="68" uniqueCount="52">
  <si>
    <t>OFERTA ECONOMICA</t>
  </si>
  <si>
    <t>Título del Proceso:</t>
  </si>
  <si>
    <t>ADQUISICIÓN DE MATERIALES, EQUIPOS Y COMPONENTES PARA LOS PROYECTOS DE TELECOMUNICACIONES Y REDES DEL PODER JUDICIAL EN LAS SEDES A NIVEL NACIONAL</t>
  </si>
  <si>
    <t>REFERENCIA DEL PROCESO</t>
  </si>
  <si>
    <t>LPN-CPJ-04-2022</t>
  </si>
  <si>
    <t>Nombre del Oferente:</t>
  </si>
  <si>
    <t>RNC / CEDULA</t>
  </si>
  <si>
    <t>Fecha:</t>
  </si>
  <si>
    <t>RPE</t>
  </si>
  <si>
    <t>LOTE</t>
  </si>
  <si>
    <t>Ítem
No.</t>
  </si>
  <si>
    <t>Descripción del Bien</t>
  </si>
  <si>
    <t>Marca y Modelo</t>
  </si>
  <si>
    <t>Cant.</t>
  </si>
  <si>
    <t>Unidad de medida</t>
  </si>
  <si>
    <t>Precio Unitario</t>
  </si>
  <si>
    <t>ITBIS %</t>
  </si>
  <si>
    <t>ITBIS RD$</t>
  </si>
  <si>
    <t>TOTAL ITBIS RD$</t>
  </si>
  <si>
    <t>Precio Unitario Final</t>
  </si>
  <si>
    <t>Precio Total</t>
  </si>
  <si>
    <r>
      <t xml:space="preserve">(LOTE 1) MATERIALES DE </t>
    </r>
    <r>
      <rPr>
        <b/>
        <sz val="8"/>
        <rFont val="Times New Roman"/>
        <family val="1"/>
      </rPr>
      <t>TELECOMUNICACIONES</t>
    </r>
  </si>
  <si>
    <t>CAJA DE CABLE UTP</t>
  </si>
  <si>
    <t>Cajas</t>
  </si>
  <si>
    <t>PATCH CORDS 7'</t>
  </si>
  <si>
    <t>Unidades</t>
  </si>
  <si>
    <t>PATCH CORDS 3'</t>
  </si>
  <si>
    <t>PATCH CORDS 15'</t>
  </si>
  <si>
    <t>RJ 45 CAT. 5E</t>
  </si>
  <si>
    <t>FACE PLATE 1 PUERTO</t>
  </si>
  <si>
    <t>FACE PLATE 2 PUERTOS</t>
  </si>
  <si>
    <t>GABINETE DE PATED 16 U</t>
  </si>
  <si>
    <t>GABINETE DE PATED 26 U</t>
  </si>
  <si>
    <t>ORGANIZADORES</t>
  </si>
  <si>
    <t>PATCH PANEL DE 24 PUERTOS</t>
  </si>
  <si>
    <t xml:space="preserve">(LOTE 2)
 EQUIPOS DE COMUNICACIÓN
</t>
  </si>
  <si>
    <t>SWITCH DE 48 PUERTOS</t>
  </si>
  <si>
    <t>SWITCH DE 10 PUERTOS</t>
  </si>
  <si>
    <t>SWITCH XG 16</t>
  </si>
  <si>
    <t>SWITCH GENERAL 24</t>
  </si>
  <si>
    <t>LOTE 3
SERVIDORES</t>
  </si>
  <si>
    <t>SERVIDOR 128 GB RAM</t>
  </si>
  <si>
    <t>SUBTOTAL</t>
  </si>
  <si>
    <t>TOTAL ITBIS</t>
  </si>
  <si>
    <t>VALOR DE LA OFERTA EN LETRAS 
(DEBE CONTENER LOS IMPUESTOS INCLUIDOS)</t>
  </si>
  <si>
    <t>Nombre del representante legal y fecha</t>
  </si>
  <si>
    <t>Sello de la empresa</t>
  </si>
  <si>
    <t>VALOR TOTAL LOTE 2 C/ITBIS</t>
  </si>
  <si>
    <t>VALOR TOTAL LOTE 1 C/ITBIS</t>
  </si>
  <si>
    <t>VALOR TOTAL LOTE 3 C/ITBIS</t>
  </si>
  <si>
    <t>PATCH CORDS FIBRA OPTICA 7 METROS</t>
  </si>
  <si>
    <t>PATCH CORDS FIBRA OPTICA 5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</si>
</sst>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2" xfId="0" applyFont="1" applyFill="1" applyBorder="1" applyAlignment="1" applyProtection="1">
      <alignment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164" fontId="3" fillId="2" borderId="5" xfId="0" applyNumberFormat="1" applyFont="1" applyFill="1" applyBorder="1" applyAlignment="1" applyProtection="1">
      <alignment horizontal="center" vertical="center"/>
      <protection locked="0"/>
    </xf>
    <xf numFmtId="9" fontId="3" fillId="2" borderId="2" xfId="0" applyNumberFormat="1" applyFont="1" applyFill="1" applyBorder="1" applyAlignment="1" applyProtection="1">
      <alignment horizontal="center" vertical="center"/>
      <protection locked="0"/>
    </xf>
    <xf numFmtId="9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9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64" fontId="3" fillId="2" borderId="25" xfId="0" applyNumberFormat="1" applyFont="1" applyFill="1" applyBorder="1" applyAlignment="1" applyProtection="1">
      <alignment horizontal="center" vertical="center"/>
      <protection locked="0"/>
    </xf>
    <xf numFmtId="9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vertical="top"/>
      <protection locked="0"/>
    </xf>
    <xf numFmtId="0" fontId="3" fillId="0" borderId="13" xfId="0" applyFont="1" applyBorder="1" applyProtection="1"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3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vertical="center"/>
      <protection locked="0"/>
    </xf>
    <xf numFmtId="164" fontId="3" fillId="3" borderId="4" xfId="0" applyNumberFormat="1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left" vertical="center" wrapText="1"/>
      <protection locked="0"/>
    </xf>
    <xf numFmtId="3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1" xfId="0" applyNumberFormat="1" applyFont="1" applyFill="1" applyBorder="1" applyAlignment="1" applyProtection="1">
      <alignment vertical="center"/>
      <protection locked="0"/>
    </xf>
    <xf numFmtId="164" fontId="3" fillId="3" borderId="2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3" fontId="3" fillId="3" borderId="2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/>
    </xf>
    <xf numFmtId="164" fontId="3" fillId="3" borderId="3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justify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3" fontId="3" fillId="3" borderId="21" xfId="0" applyNumberFormat="1" applyFont="1" applyFill="1" applyBorder="1" applyAlignment="1" applyProtection="1">
      <alignment horizontal="center" vertical="center" wrapText="1"/>
    </xf>
    <xf numFmtId="164" fontId="3" fillId="3" borderId="21" xfId="0" applyNumberFormat="1" applyFont="1" applyFill="1" applyBorder="1" applyAlignment="1" applyProtection="1">
      <alignment vertical="center"/>
    </xf>
    <xf numFmtId="164" fontId="3" fillId="3" borderId="22" xfId="0" applyNumberFormat="1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3" fontId="3" fillId="3" borderId="5" xfId="0" applyNumberFormat="1" applyFont="1" applyFill="1" applyBorder="1" applyAlignment="1" applyProtection="1">
      <alignment horizontal="center" vertical="center" wrapText="1"/>
    </xf>
    <xf numFmtId="164" fontId="3" fillId="3" borderId="5" xfId="0" applyNumberFormat="1" applyFont="1" applyFill="1" applyBorder="1" applyAlignment="1" applyProtection="1">
      <alignment vertical="center"/>
    </xf>
    <xf numFmtId="164" fontId="3" fillId="3" borderId="6" xfId="0" applyNumberFormat="1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3" fontId="3" fillId="3" borderId="25" xfId="0" applyNumberFormat="1" applyFont="1" applyFill="1" applyBorder="1" applyAlignment="1" applyProtection="1">
      <alignment horizontal="center" vertical="center" wrapText="1"/>
    </xf>
    <xf numFmtId="164" fontId="3" fillId="3" borderId="25" xfId="0" applyNumberFormat="1" applyFont="1" applyFill="1" applyBorder="1" applyAlignment="1" applyProtection="1">
      <alignment vertical="center"/>
    </xf>
    <xf numFmtId="164" fontId="3" fillId="3" borderId="26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right" vertical="center"/>
    </xf>
    <xf numFmtId="43" fontId="3" fillId="0" borderId="0" xfId="0" applyNumberFormat="1" applyFont="1" applyProtection="1"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3" borderId="10" xfId="0" applyNumberFormat="1" applyFont="1" applyFill="1" applyBorder="1" applyAlignment="1" applyProtection="1">
      <alignment horizontal="center" vertical="center"/>
      <protection locked="0"/>
    </xf>
    <xf numFmtId="164" fontId="4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164" fontId="4" fillId="3" borderId="9" xfId="0" applyNumberFormat="1" applyFont="1" applyFill="1" applyBorder="1" applyAlignment="1" applyProtection="1">
      <alignment horizontal="center" vertical="center"/>
    </xf>
    <xf numFmtId="164" fontId="4" fillId="3" borderId="10" xfId="0" applyNumberFormat="1" applyFont="1" applyFill="1" applyBorder="1" applyAlignment="1" applyProtection="1">
      <alignment horizontal="center" vertical="center"/>
    </xf>
    <xf numFmtId="164" fontId="4" fillId="3" borderId="23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/>
    </xf>
    <xf numFmtId="164" fontId="3" fillId="3" borderId="3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4" fontId="4" fillId="3" borderId="7" xfId="0" applyNumberFormat="1" applyFont="1" applyFill="1" applyBorder="1" applyAlignment="1" applyProtection="1">
      <alignment horizontal="center" vertical="center"/>
    </xf>
    <xf numFmtId="164" fontId="4" fillId="3" borderId="8" xfId="0" applyNumberFormat="1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right" vertical="center"/>
    </xf>
    <xf numFmtId="0" fontId="4" fillId="3" borderId="2" xfId="0" applyFont="1" applyFill="1" applyBorder="1" applyAlignment="1" applyProtection="1">
      <alignment horizontal="right" vertical="center"/>
    </xf>
    <xf numFmtId="0" fontId="4" fillId="3" borderId="18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821765</xdr:colOff>
      <xdr:row>3</xdr:row>
      <xdr:rowOff>52175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C07B4-66C8-D64D-9588-C593E601E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9647" cy="709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0"/>
  <sheetViews>
    <sheetView tabSelected="1" zoomScale="85" zoomScaleNormal="85" zoomScaleSheetLayoutView="85" workbookViewId="0">
      <selection activeCell="O5" sqref="O5"/>
    </sheetView>
  </sheetViews>
  <sheetFormatPr baseColWidth="10" defaultColWidth="11.42578125" defaultRowHeight="15" x14ac:dyDescent="0.25"/>
  <cols>
    <col min="1" max="1" width="18.85546875" style="17" customWidth="1"/>
    <col min="2" max="2" width="4.85546875" style="44" bestFit="1" customWidth="1"/>
    <col min="3" max="3" width="19.5703125" style="44" customWidth="1"/>
    <col min="4" max="4" width="29.140625" style="17" customWidth="1"/>
    <col min="5" max="5" width="5.7109375" style="17" bestFit="1" customWidth="1"/>
    <col min="6" max="6" width="9.28515625" style="17" bestFit="1" customWidth="1"/>
    <col min="7" max="7" width="16.7109375" style="17" customWidth="1"/>
    <col min="8" max="8" width="9.7109375" style="17" customWidth="1"/>
    <col min="9" max="9" width="17.85546875" style="17" customWidth="1"/>
    <col min="10" max="10" width="16.42578125" style="17" hidden="1" customWidth="1"/>
    <col min="11" max="11" width="14.7109375" style="17" hidden="1" customWidth="1"/>
    <col min="12" max="12" width="20.42578125" style="17" customWidth="1"/>
    <col min="13" max="13" width="11.42578125" style="17"/>
    <col min="14" max="14" width="14.42578125" style="17" bestFit="1" customWidth="1"/>
    <col min="15" max="16384" width="11.42578125" style="17"/>
  </cols>
  <sheetData>
    <row r="2" spans="1:12" ht="18.95" customHeigh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8.95" customHeight="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5.75" thickBot="1" x14ac:dyDescent="0.3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46.5" customHeight="1" x14ac:dyDescent="0.25">
      <c r="A5" s="93" t="s">
        <v>1</v>
      </c>
      <c r="B5" s="94"/>
      <c r="C5" s="99" t="s">
        <v>2</v>
      </c>
      <c r="D5" s="99"/>
      <c r="E5" s="99"/>
      <c r="F5" s="99"/>
      <c r="G5" s="99"/>
      <c r="H5" s="99"/>
      <c r="I5" s="47" t="s">
        <v>3</v>
      </c>
      <c r="J5" s="48"/>
      <c r="K5" s="94" t="s">
        <v>4</v>
      </c>
      <c r="L5" s="114"/>
    </row>
    <row r="6" spans="1:12" ht="21.75" customHeight="1" x14ac:dyDescent="0.25">
      <c r="A6" s="95" t="s">
        <v>5</v>
      </c>
      <c r="B6" s="96"/>
      <c r="C6" s="100"/>
      <c r="D6" s="100"/>
      <c r="E6" s="100"/>
      <c r="F6" s="100"/>
      <c r="G6" s="100"/>
      <c r="H6" s="100"/>
      <c r="I6" s="49" t="s">
        <v>6</v>
      </c>
      <c r="J6" s="19"/>
      <c r="K6" s="115"/>
      <c r="L6" s="116"/>
    </row>
    <row r="7" spans="1:12" ht="21.75" customHeight="1" thickBot="1" x14ac:dyDescent="0.3">
      <c r="A7" s="97" t="s">
        <v>7</v>
      </c>
      <c r="B7" s="98"/>
      <c r="C7" s="101"/>
      <c r="D7" s="101"/>
      <c r="E7" s="101"/>
      <c r="F7" s="101"/>
      <c r="G7" s="101"/>
      <c r="H7" s="101"/>
      <c r="I7" s="50" t="s">
        <v>8</v>
      </c>
      <c r="J7" s="20"/>
      <c r="K7" s="117"/>
      <c r="L7" s="118"/>
    </row>
    <row r="8" spans="1:12" ht="6" customHeight="1" thickBot="1" x14ac:dyDescent="0.3">
      <c r="A8" s="21"/>
      <c r="B8" s="22"/>
      <c r="C8" s="22"/>
      <c r="D8" s="23"/>
      <c r="E8" s="24"/>
      <c r="F8" s="24"/>
      <c r="G8" s="24"/>
      <c r="H8" s="24"/>
      <c r="I8" s="24"/>
      <c r="J8" s="24"/>
      <c r="K8" s="24"/>
      <c r="L8" s="25"/>
    </row>
    <row r="9" spans="1:12" ht="43.5" thickBot="1" x14ac:dyDescent="0.3">
      <c r="A9" s="51" t="s">
        <v>9</v>
      </c>
      <c r="B9" s="52" t="s">
        <v>10</v>
      </c>
      <c r="C9" s="52" t="s">
        <v>11</v>
      </c>
      <c r="D9" s="52" t="s">
        <v>12</v>
      </c>
      <c r="E9" s="52" t="s">
        <v>13</v>
      </c>
      <c r="F9" s="52" t="s">
        <v>14</v>
      </c>
      <c r="G9" s="52" t="s">
        <v>15</v>
      </c>
      <c r="H9" s="52" t="s">
        <v>16</v>
      </c>
      <c r="I9" s="52" t="s">
        <v>17</v>
      </c>
      <c r="J9" s="52" t="s">
        <v>18</v>
      </c>
      <c r="K9" s="52" t="s">
        <v>19</v>
      </c>
      <c r="L9" s="53" t="s">
        <v>20</v>
      </c>
    </row>
    <row r="10" spans="1:12" ht="33" customHeight="1" x14ac:dyDescent="0.25">
      <c r="A10" s="89" t="s">
        <v>21</v>
      </c>
      <c r="B10" s="54">
        <v>1</v>
      </c>
      <c r="C10" s="55" t="s">
        <v>22</v>
      </c>
      <c r="D10" s="1"/>
      <c r="E10" s="56">
        <v>70</v>
      </c>
      <c r="F10" s="56" t="s">
        <v>23</v>
      </c>
      <c r="G10" s="13"/>
      <c r="H10" s="7"/>
      <c r="I10" s="57">
        <f>G10*H10</f>
        <v>0</v>
      </c>
      <c r="J10" s="57">
        <f t="shared" ref="J10:J26" si="0">E10*I10</f>
        <v>0</v>
      </c>
      <c r="K10" s="57">
        <f t="shared" ref="K10:K26" si="1">G10*E10</f>
        <v>0</v>
      </c>
      <c r="L10" s="58">
        <f t="shared" ref="L10:L26" si="2">K10+I10*E10</f>
        <v>0</v>
      </c>
    </row>
    <row r="11" spans="1:12" ht="24.75" customHeight="1" x14ac:dyDescent="0.25">
      <c r="A11" s="90"/>
      <c r="B11" s="59">
        <v>2</v>
      </c>
      <c r="C11" s="60" t="s">
        <v>24</v>
      </c>
      <c r="D11" s="3"/>
      <c r="E11" s="61">
        <v>500</v>
      </c>
      <c r="F11" s="61" t="s">
        <v>25</v>
      </c>
      <c r="G11" s="4"/>
      <c r="H11" s="8"/>
      <c r="I11" s="62">
        <f>G11*H11</f>
        <v>0</v>
      </c>
      <c r="J11" s="62">
        <f t="shared" si="0"/>
        <v>0</v>
      </c>
      <c r="K11" s="62">
        <f t="shared" si="1"/>
        <v>0</v>
      </c>
      <c r="L11" s="63">
        <f t="shared" si="2"/>
        <v>0</v>
      </c>
    </row>
    <row r="12" spans="1:12" ht="24.75" customHeight="1" x14ac:dyDescent="0.25">
      <c r="A12" s="90"/>
      <c r="B12" s="59">
        <v>3</v>
      </c>
      <c r="C12" s="60" t="s">
        <v>26</v>
      </c>
      <c r="D12" s="3"/>
      <c r="E12" s="61">
        <v>500</v>
      </c>
      <c r="F12" s="61" t="s">
        <v>25</v>
      </c>
      <c r="G12" s="4"/>
      <c r="H12" s="8"/>
      <c r="I12" s="62">
        <f t="shared" ref="I12:I20" si="3">G12*H12</f>
        <v>0</v>
      </c>
      <c r="J12" s="62">
        <f t="shared" si="0"/>
        <v>0</v>
      </c>
      <c r="K12" s="62">
        <f t="shared" si="1"/>
        <v>0</v>
      </c>
      <c r="L12" s="63">
        <f t="shared" si="2"/>
        <v>0</v>
      </c>
    </row>
    <row r="13" spans="1:12" ht="33" customHeight="1" x14ac:dyDescent="0.25">
      <c r="A13" s="90"/>
      <c r="B13" s="59">
        <v>4</v>
      </c>
      <c r="C13" s="60" t="s">
        <v>27</v>
      </c>
      <c r="D13" s="3"/>
      <c r="E13" s="61">
        <v>100</v>
      </c>
      <c r="F13" s="61" t="s">
        <v>25</v>
      </c>
      <c r="G13" s="4"/>
      <c r="H13" s="8"/>
      <c r="I13" s="62">
        <f t="shared" si="3"/>
        <v>0</v>
      </c>
      <c r="J13" s="62">
        <f t="shared" si="0"/>
        <v>0</v>
      </c>
      <c r="K13" s="62">
        <f t="shared" si="1"/>
        <v>0</v>
      </c>
      <c r="L13" s="63">
        <f t="shared" si="2"/>
        <v>0</v>
      </c>
    </row>
    <row r="14" spans="1:12" ht="23.25" customHeight="1" x14ac:dyDescent="0.25">
      <c r="A14" s="90"/>
      <c r="B14" s="59">
        <v>5</v>
      </c>
      <c r="C14" s="60" t="s">
        <v>28</v>
      </c>
      <c r="D14" s="3"/>
      <c r="E14" s="61">
        <v>2000</v>
      </c>
      <c r="F14" s="61" t="s">
        <v>25</v>
      </c>
      <c r="G14" s="4"/>
      <c r="H14" s="8"/>
      <c r="I14" s="62">
        <f t="shared" si="3"/>
        <v>0</v>
      </c>
      <c r="J14" s="62">
        <f t="shared" si="0"/>
        <v>0</v>
      </c>
      <c r="K14" s="62">
        <f t="shared" si="1"/>
        <v>0</v>
      </c>
      <c r="L14" s="63">
        <f t="shared" si="2"/>
        <v>0</v>
      </c>
    </row>
    <row r="15" spans="1:12" ht="33" customHeight="1" x14ac:dyDescent="0.25">
      <c r="A15" s="90"/>
      <c r="B15" s="59">
        <v>6</v>
      </c>
      <c r="C15" s="64" t="s">
        <v>29</v>
      </c>
      <c r="D15" s="3"/>
      <c r="E15" s="61">
        <v>100</v>
      </c>
      <c r="F15" s="61" t="s">
        <v>25</v>
      </c>
      <c r="G15" s="4"/>
      <c r="H15" s="8"/>
      <c r="I15" s="62">
        <f t="shared" si="3"/>
        <v>0</v>
      </c>
      <c r="J15" s="62">
        <f t="shared" si="0"/>
        <v>0</v>
      </c>
      <c r="K15" s="62">
        <f t="shared" si="1"/>
        <v>0</v>
      </c>
      <c r="L15" s="63">
        <f t="shared" si="2"/>
        <v>0</v>
      </c>
    </row>
    <row r="16" spans="1:12" ht="33" customHeight="1" x14ac:dyDescent="0.25">
      <c r="A16" s="90"/>
      <c r="B16" s="59">
        <v>7</v>
      </c>
      <c r="C16" s="64" t="s">
        <v>30</v>
      </c>
      <c r="D16" s="3"/>
      <c r="E16" s="61">
        <v>50</v>
      </c>
      <c r="F16" s="61" t="s">
        <v>25</v>
      </c>
      <c r="G16" s="4"/>
      <c r="H16" s="8"/>
      <c r="I16" s="62">
        <f t="shared" si="3"/>
        <v>0</v>
      </c>
      <c r="J16" s="62">
        <f t="shared" si="0"/>
        <v>0</v>
      </c>
      <c r="K16" s="62">
        <f t="shared" si="1"/>
        <v>0</v>
      </c>
      <c r="L16" s="63">
        <f t="shared" si="2"/>
        <v>0</v>
      </c>
    </row>
    <row r="17" spans="1:15" ht="33.75" customHeight="1" x14ac:dyDescent="0.25">
      <c r="A17" s="90"/>
      <c r="B17" s="59">
        <v>8</v>
      </c>
      <c r="C17" s="60" t="s">
        <v>31</v>
      </c>
      <c r="D17" s="3"/>
      <c r="E17" s="61">
        <v>10</v>
      </c>
      <c r="F17" s="61" t="s">
        <v>25</v>
      </c>
      <c r="G17" s="4"/>
      <c r="H17" s="8"/>
      <c r="I17" s="62">
        <f t="shared" si="3"/>
        <v>0</v>
      </c>
      <c r="J17" s="62">
        <f t="shared" si="0"/>
        <v>0</v>
      </c>
      <c r="K17" s="62">
        <f t="shared" si="1"/>
        <v>0</v>
      </c>
      <c r="L17" s="63">
        <f t="shared" si="2"/>
        <v>0</v>
      </c>
    </row>
    <row r="18" spans="1:15" ht="33.75" customHeight="1" x14ac:dyDescent="0.25">
      <c r="A18" s="90"/>
      <c r="B18" s="59">
        <v>9</v>
      </c>
      <c r="C18" s="60" t="s">
        <v>32</v>
      </c>
      <c r="D18" s="3"/>
      <c r="E18" s="61">
        <v>5</v>
      </c>
      <c r="F18" s="61" t="s">
        <v>25</v>
      </c>
      <c r="G18" s="4"/>
      <c r="H18" s="8"/>
      <c r="I18" s="62">
        <f t="shared" si="3"/>
        <v>0</v>
      </c>
      <c r="J18" s="62">
        <f t="shared" si="0"/>
        <v>0</v>
      </c>
      <c r="K18" s="62">
        <f t="shared" si="1"/>
        <v>0</v>
      </c>
      <c r="L18" s="63">
        <f t="shared" si="2"/>
        <v>0</v>
      </c>
    </row>
    <row r="19" spans="1:15" ht="25.5" customHeight="1" x14ac:dyDescent="0.25">
      <c r="A19" s="90"/>
      <c r="B19" s="59">
        <v>10</v>
      </c>
      <c r="C19" s="60" t="s">
        <v>33</v>
      </c>
      <c r="D19" s="3"/>
      <c r="E19" s="61">
        <v>200</v>
      </c>
      <c r="F19" s="61" t="s">
        <v>25</v>
      </c>
      <c r="G19" s="4"/>
      <c r="H19" s="8"/>
      <c r="I19" s="62">
        <f t="shared" si="3"/>
        <v>0</v>
      </c>
      <c r="J19" s="62">
        <f t="shared" si="0"/>
        <v>0</v>
      </c>
      <c r="K19" s="62">
        <f t="shared" si="1"/>
        <v>0</v>
      </c>
      <c r="L19" s="63">
        <f t="shared" si="2"/>
        <v>0</v>
      </c>
    </row>
    <row r="20" spans="1:15" ht="33.75" customHeight="1" x14ac:dyDescent="0.25">
      <c r="A20" s="91"/>
      <c r="B20" s="65">
        <v>11</v>
      </c>
      <c r="C20" s="66" t="s">
        <v>34</v>
      </c>
      <c r="D20" s="10"/>
      <c r="E20" s="67">
        <v>50</v>
      </c>
      <c r="F20" s="67" t="s">
        <v>25</v>
      </c>
      <c r="G20" s="4"/>
      <c r="H20" s="8"/>
      <c r="I20" s="68">
        <f t="shared" si="3"/>
        <v>0</v>
      </c>
      <c r="J20" s="68">
        <f t="shared" ref="J20" si="4">E20*I20</f>
        <v>0</v>
      </c>
      <c r="K20" s="68">
        <f t="shared" ref="K20" si="5">G20*E20</f>
        <v>0</v>
      </c>
      <c r="L20" s="69">
        <f t="shared" ref="L20" si="6">K20+I20*E20</f>
        <v>0</v>
      </c>
    </row>
    <row r="21" spans="1:15" ht="53.25" customHeight="1" x14ac:dyDescent="0.25">
      <c r="A21" s="91"/>
      <c r="B21" s="59">
        <v>12</v>
      </c>
      <c r="C21" s="60" t="s">
        <v>51</v>
      </c>
      <c r="D21" s="3"/>
      <c r="E21" s="61">
        <v>30</v>
      </c>
      <c r="F21" s="67" t="s">
        <v>25</v>
      </c>
      <c r="G21" s="4"/>
      <c r="H21" s="8"/>
      <c r="I21" s="68">
        <f t="shared" ref="I21:I22" si="7">G21*H21</f>
        <v>0</v>
      </c>
      <c r="J21" s="68">
        <f t="shared" ref="J21:J22" si="8">E21*I21</f>
        <v>0</v>
      </c>
      <c r="K21" s="68">
        <f t="shared" ref="K21:K22" si="9">G21*E21</f>
        <v>0</v>
      </c>
      <c r="L21" s="69">
        <f t="shared" ref="L21:L22" si="10">K21+I21*E21</f>
        <v>0</v>
      </c>
    </row>
    <row r="22" spans="1:15" ht="53.25" customHeight="1" thickBot="1" x14ac:dyDescent="0.3">
      <c r="A22" s="91"/>
      <c r="B22" s="70">
        <v>13</v>
      </c>
      <c r="C22" s="71" t="s">
        <v>50</v>
      </c>
      <c r="D22" s="5"/>
      <c r="E22" s="72">
        <v>10</v>
      </c>
      <c r="F22" s="72" t="s">
        <v>25</v>
      </c>
      <c r="G22" s="6"/>
      <c r="H22" s="9"/>
      <c r="I22" s="73">
        <f t="shared" si="7"/>
        <v>0</v>
      </c>
      <c r="J22" s="73">
        <f t="shared" si="8"/>
        <v>0</v>
      </c>
      <c r="K22" s="73">
        <f t="shared" si="9"/>
        <v>0</v>
      </c>
      <c r="L22" s="74">
        <f t="shared" si="10"/>
        <v>0</v>
      </c>
    </row>
    <row r="23" spans="1:15" ht="24" customHeight="1" thickBot="1" x14ac:dyDescent="0.3">
      <c r="A23" s="136"/>
      <c r="B23" s="102" t="s">
        <v>48</v>
      </c>
      <c r="C23" s="103"/>
      <c r="D23" s="103"/>
      <c r="E23" s="103"/>
      <c r="F23" s="103"/>
      <c r="G23" s="103"/>
      <c r="H23" s="104"/>
      <c r="I23" s="105">
        <f>SUM(L10:L22)</f>
        <v>0</v>
      </c>
      <c r="J23" s="106"/>
      <c r="K23" s="106"/>
      <c r="L23" s="107"/>
    </row>
    <row r="24" spans="1:15" ht="36.950000000000003" customHeight="1" x14ac:dyDescent="0.25">
      <c r="A24" s="89" t="s">
        <v>35</v>
      </c>
      <c r="B24" s="26">
        <v>1</v>
      </c>
      <c r="C24" s="27" t="s">
        <v>36</v>
      </c>
      <c r="D24" s="1"/>
      <c r="E24" s="28">
        <v>10</v>
      </c>
      <c r="F24" s="28" t="s">
        <v>25</v>
      </c>
      <c r="G24" s="2"/>
      <c r="H24" s="7"/>
      <c r="I24" s="29">
        <f t="shared" ref="I24:I26" si="11">G24*H24</f>
        <v>0</v>
      </c>
      <c r="J24" s="29">
        <f t="shared" si="0"/>
        <v>0</v>
      </c>
      <c r="K24" s="29">
        <f t="shared" si="1"/>
        <v>0</v>
      </c>
      <c r="L24" s="30">
        <f t="shared" si="2"/>
        <v>0</v>
      </c>
      <c r="N24" s="41"/>
    </row>
    <row r="25" spans="1:15" ht="36.950000000000003" customHeight="1" x14ac:dyDescent="0.25">
      <c r="A25" s="90"/>
      <c r="B25" s="31">
        <v>2</v>
      </c>
      <c r="C25" s="32" t="s">
        <v>37</v>
      </c>
      <c r="D25" s="3"/>
      <c r="E25" s="33">
        <v>10</v>
      </c>
      <c r="F25" s="33" t="s">
        <v>25</v>
      </c>
      <c r="G25" s="4"/>
      <c r="H25" s="8"/>
      <c r="I25" s="34">
        <f t="shared" si="11"/>
        <v>0</v>
      </c>
      <c r="J25" s="34">
        <f t="shared" si="0"/>
        <v>0</v>
      </c>
      <c r="K25" s="34">
        <f t="shared" si="1"/>
        <v>0</v>
      </c>
      <c r="L25" s="35">
        <f t="shared" si="2"/>
        <v>0</v>
      </c>
      <c r="O25" s="82"/>
    </row>
    <row r="26" spans="1:15" ht="36.950000000000003" customHeight="1" x14ac:dyDescent="0.25">
      <c r="A26" s="90"/>
      <c r="B26" s="31">
        <v>3</v>
      </c>
      <c r="C26" s="32" t="s">
        <v>38</v>
      </c>
      <c r="D26" s="3"/>
      <c r="E26" s="33">
        <v>7</v>
      </c>
      <c r="F26" s="33" t="s">
        <v>25</v>
      </c>
      <c r="G26" s="4"/>
      <c r="H26" s="8"/>
      <c r="I26" s="34">
        <f t="shared" si="11"/>
        <v>0</v>
      </c>
      <c r="J26" s="34">
        <f t="shared" si="0"/>
        <v>0</v>
      </c>
      <c r="K26" s="34">
        <f t="shared" si="1"/>
        <v>0</v>
      </c>
      <c r="L26" s="35">
        <f t="shared" si="2"/>
        <v>0</v>
      </c>
    </row>
    <row r="27" spans="1:15" ht="36.950000000000003" customHeight="1" thickBot="1" x14ac:dyDescent="0.3">
      <c r="A27" s="91"/>
      <c r="B27" s="36">
        <v>4</v>
      </c>
      <c r="C27" s="37" t="s">
        <v>39</v>
      </c>
      <c r="D27" s="10"/>
      <c r="E27" s="38">
        <v>50</v>
      </c>
      <c r="F27" s="38" t="s">
        <v>25</v>
      </c>
      <c r="G27" s="11"/>
      <c r="H27" s="12"/>
      <c r="I27" s="39">
        <f t="shared" ref="I27" si="12">G27*H27</f>
        <v>0</v>
      </c>
      <c r="J27" s="39">
        <f t="shared" ref="J27" si="13">E27*I27</f>
        <v>0</v>
      </c>
      <c r="K27" s="39">
        <f t="shared" ref="K27" si="14">G27*E27</f>
        <v>0</v>
      </c>
      <c r="L27" s="40">
        <f t="shared" ref="L27" si="15">K27+I27*E27</f>
        <v>0</v>
      </c>
    </row>
    <row r="28" spans="1:15" ht="23.25" customHeight="1" thickBot="1" x14ac:dyDescent="0.3">
      <c r="A28" s="92"/>
      <c r="B28" s="83" t="s">
        <v>47</v>
      </c>
      <c r="C28" s="84"/>
      <c r="D28" s="84"/>
      <c r="E28" s="84"/>
      <c r="F28" s="84"/>
      <c r="G28" s="84"/>
      <c r="H28" s="84"/>
      <c r="I28" s="86">
        <f>SUM(L24:L27)</f>
        <v>0</v>
      </c>
      <c r="J28" s="86"/>
      <c r="K28" s="86"/>
      <c r="L28" s="87"/>
    </row>
    <row r="29" spans="1:15" ht="31.5" customHeight="1" thickBot="1" x14ac:dyDescent="0.3">
      <c r="A29" s="140" t="s">
        <v>40</v>
      </c>
      <c r="B29" s="75">
        <v>1</v>
      </c>
      <c r="C29" s="76" t="s">
        <v>41</v>
      </c>
      <c r="D29" s="14"/>
      <c r="E29" s="77">
        <v>5</v>
      </c>
      <c r="F29" s="77" t="s">
        <v>25</v>
      </c>
      <c r="G29" s="15"/>
      <c r="H29" s="16"/>
      <c r="I29" s="78">
        <f t="shared" ref="I29" si="16">G29*H29</f>
        <v>0</v>
      </c>
      <c r="J29" s="78">
        <f t="shared" ref="J29" si="17">E29*I29</f>
        <v>0</v>
      </c>
      <c r="K29" s="78">
        <f t="shared" ref="K29" si="18">G29*E29</f>
        <v>0</v>
      </c>
      <c r="L29" s="79">
        <f t="shared" ref="L29" si="19">K29+I29*E29</f>
        <v>0</v>
      </c>
    </row>
    <row r="30" spans="1:15" ht="21" customHeight="1" thickBot="1" x14ac:dyDescent="0.3">
      <c r="A30" s="141"/>
      <c r="B30" s="83" t="s">
        <v>49</v>
      </c>
      <c r="C30" s="84"/>
      <c r="D30" s="84"/>
      <c r="E30" s="84"/>
      <c r="F30" s="84"/>
      <c r="G30" s="84"/>
      <c r="H30" s="84"/>
      <c r="I30" s="85">
        <f>SUM(L29)</f>
        <v>0</v>
      </c>
      <c r="J30" s="86"/>
      <c r="K30" s="86"/>
      <c r="L30" s="87"/>
    </row>
    <row r="31" spans="1:15" ht="27.75" customHeight="1" x14ac:dyDescent="0.25">
      <c r="A31" s="127" t="s">
        <v>42</v>
      </c>
      <c r="B31" s="128"/>
      <c r="C31" s="128"/>
      <c r="D31" s="128"/>
      <c r="E31" s="128"/>
      <c r="F31" s="128"/>
      <c r="G31" s="128"/>
      <c r="H31" s="128"/>
      <c r="I31" s="128"/>
      <c r="J31" s="80"/>
      <c r="K31" s="121">
        <f>SUM(K10:K30)</f>
        <v>0</v>
      </c>
      <c r="L31" s="122"/>
    </row>
    <row r="32" spans="1:15" ht="27.75" customHeight="1" thickBot="1" x14ac:dyDescent="0.3">
      <c r="A32" s="129" t="s">
        <v>43</v>
      </c>
      <c r="B32" s="130"/>
      <c r="C32" s="130"/>
      <c r="D32" s="130"/>
      <c r="E32" s="130"/>
      <c r="F32" s="130"/>
      <c r="G32" s="130"/>
      <c r="H32" s="130"/>
      <c r="I32" s="130"/>
      <c r="J32" s="81"/>
      <c r="K32" s="119">
        <f>SUM(J10:J30)</f>
        <v>0</v>
      </c>
      <c r="L32" s="120"/>
    </row>
    <row r="33" spans="1:12" ht="6" customHeight="1" thickBot="1" x14ac:dyDescent="0.3"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  <row r="34" spans="1:12" s="43" customFormat="1" ht="58.5" customHeight="1" thickBot="1" x14ac:dyDescent="0.25">
      <c r="A34" s="131" t="s">
        <v>44</v>
      </c>
      <c r="B34" s="132"/>
      <c r="C34" s="132"/>
      <c r="D34" s="137"/>
      <c r="E34" s="138"/>
      <c r="F34" s="138"/>
      <c r="G34" s="138"/>
      <c r="H34" s="138"/>
      <c r="I34" s="139"/>
      <c r="J34" s="42"/>
      <c r="K34" s="125">
        <f>K31+K32</f>
        <v>0</v>
      </c>
      <c r="L34" s="126"/>
    </row>
    <row r="35" spans="1:12" ht="6" customHeight="1" thickBot="1" x14ac:dyDescent="0.3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12" ht="15" customHeight="1" x14ac:dyDescent="0.25">
      <c r="A36" s="133" t="s">
        <v>45</v>
      </c>
      <c r="B36" s="108"/>
      <c r="C36" s="108"/>
      <c r="D36" s="108"/>
      <c r="E36" s="108"/>
      <c r="F36" s="108"/>
      <c r="G36" s="108"/>
      <c r="H36" s="108" t="s">
        <v>46</v>
      </c>
      <c r="I36" s="108"/>
      <c r="J36" s="108"/>
      <c r="K36" s="108"/>
      <c r="L36" s="109"/>
    </row>
    <row r="37" spans="1:12" ht="15" customHeight="1" x14ac:dyDescent="0.25">
      <c r="A37" s="134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1:12" ht="15" customHeight="1" x14ac:dyDescent="0.25">
      <c r="A38" s="13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1"/>
    </row>
    <row r="39" spans="1:12" ht="1.5" customHeight="1" x14ac:dyDescent="0.25">
      <c r="A39" s="13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1"/>
    </row>
    <row r="40" spans="1:12" ht="15" customHeight="1" thickBot="1" x14ac:dyDescent="0.3">
      <c r="A40" s="135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3"/>
    </row>
  </sheetData>
  <sheetProtection algorithmName="SHA-512" hashValue="39ofJxf2ywCM93DvljxsXmGZnfH0jB4nmlrVzwbITeA4i9uEJpvqDAEUCZdM1ImzJ1/Dvo8AqFyULAESrg77gw==" saltValue="WUk9AMmcTXV88Q5LBZ8LCg==" spinCount="100000" sheet="1" objects="1" scenarios="1"/>
  <mergeCells count="30">
    <mergeCell ref="H36:L40"/>
    <mergeCell ref="K5:L5"/>
    <mergeCell ref="K6:L6"/>
    <mergeCell ref="K7:L7"/>
    <mergeCell ref="K32:L32"/>
    <mergeCell ref="K31:L31"/>
    <mergeCell ref="B33:L33"/>
    <mergeCell ref="B35:L35"/>
    <mergeCell ref="K34:L34"/>
    <mergeCell ref="A31:I31"/>
    <mergeCell ref="A32:I32"/>
    <mergeCell ref="A34:C34"/>
    <mergeCell ref="A36:G40"/>
    <mergeCell ref="A10:A23"/>
    <mergeCell ref="D34:I34"/>
    <mergeCell ref="A29:A30"/>
    <mergeCell ref="B30:H30"/>
    <mergeCell ref="I30:L30"/>
    <mergeCell ref="A3:L3"/>
    <mergeCell ref="A24:A28"/>
    <mergeCell ref="A5:B5"/>
    <mergeCell ref="A6:B6"/>
    <mergeCell ref="A7:B7"/>
    <mergeCell ref="C5:H5"/>
    <mergeCell ref="C6:H6"/>
    <mergeCell ref="C7:H7"/>
    <mergeCell ref="B23:H23"/>
    <mergeCell ref="I23:L23"/>
    <mergeCell ref="B28:H28"/>
    <mergeCell ref="I28:L28"/>
  </mergeCells>
  <dataValidations count="1">
    <dataValidation type="decimal" allowBlank="1" showInputMessage="1" showErrorMessage="1" errorTitle="ALERTA" error="EN ESTA CELDA SOLO ES PERMITIDO DÍGITOS NUMÉRICOS" sqref="G10:H22 G24:H27 G29:H29" xr:uid="{00000000-0002-0000-0000-000000000000}">
      <formula1>0</formula1>
      <formula2>9999999.99</formula2>
    </dataValidation>
  </dataValidations>
  <printOptions horizontalCentered="1"/>
  <pageMargins left="0.25" right="0.25" top="0.5" bottom="0.5" header="0.3" footer="0.3"/>
  <pageSetup scale="83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EB7C99-19DD-4185-A9EC-D9D0D2D29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LPN-CPJ-03-2022</vt:lpstr>
      <vt:lpstr>'LPN-CPJ-03-2022'!Títulos_a_imprimir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2022-06-07T15:26:39Z</cp:lastPrinted>
  <dcterms:created xsi:type="dcterms:W3CDTF">2014-12-15T12:59:31Z</dcterms:created>
  <dcterms:modified xsi:type="dcterms:W3CDTF">2022-06-07T15:46:04Z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