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pichardo\Desktop\Procesos 2023\LPN-CPJ-06-2023 Adq. de aire acondicionado\ANEXOS\"/>
    </mc:Choice>
  </mc:AlternateContent>
  <bookViews>
    <workbookView xWindow="-120" yWindow="-120" windowWidth="20730" windowHeight="11160"/>
  </bookViews>
  <sheets>
    <sheet name="LPN-CPJ-15-2022" sheetId="5" r:id="rId1"/>
  </sheets>
  <definedNames>
    <definedName name="_xlnm.Print_Area" localSheetId="0">'LPN-CPJ-15-2022'!$A$1:$M$102</definedName>
    <definedName name="_xlnm.Print_Titles" localSheetId="0">'LPN-CPJ-15-2022'!$11:$11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1" i="5" l="1"/>
  <c r="L82" i="5"/>
  <c r="L83" i="5"/>
  <c r="L84" i="5"/>
  <c r="L85" i="5"/>
  <c r="L86" i="5"/>
  <c r="J81" i="5"/>
  <c r="J82" i="5"/>
  <c r="J83" i="5"/>
  <c r="J84" i="5"/>
  <c r="I81" i="5"/>
  <c r="I82" i="5"/>
  <c r="I83" i="5"/>
  <c r="I84" i="5"/>
  <c r="L72" i="5"/>
  <c r="L73" i="5"/>
  <c r="L74" i="5"/>
  <c r="L75" i="5"/>
  <c r="J73" i="5"/>
  <c r="J74" i="5"/>
  <c r="I72" i="5"/>
  <c r="J72" i="5" s="1"/>
  <c r="I73" i="5"/>
  <c r="I74" i="5"/>
  <c r="I67" i="5"/>
  <c r="J67" i="5" s="1"/>
  <c r="I66" i="5"/>
  <c r="J66" i="5" s="1"/>
  <c r="I18" i="5"/>
  <c r="J18" i="5" s="1"/>
  <c r="I19" i="5"/>
  <c r="J19" i="5" s="1"/>
  <c r="I20" i="5"/>
  <c r="I26" i="5"/>
  <c r="J26" i="5" s="1"/>
  <c r="I27" i="5"/>
  <c r="J27" i="5" s="1"/>
  <c r="I28" i="5"/>
  <c r="J28" i="5" s="1"/>
  <c r="I29" i="5"/>
  <c r="J29" i="5" s="1"/>
  <c r="I30" i="5"/>
  <c r="I31" i="5"/>
  <c r="J31" i="5" s="1"/>
  <c r="I32" i="5"/>
  <c r="J32" i="5" s="1"/>
  <c r="I33" i="5"/>
  <c r="J33" i="5" s="1"/>
  <c r="I34" i="5"/>
  <c r="J34" i="5" s="1"/>
  <c r="I35" i="5"/>
  <c r="J35" i="5" s="1"/>
  <c r="I36" i="5"/>
  <c r="L26" i="5"/>
  <c r="L27" i="5"/>
  <c r="L28" i="5"/>
  <c r="L29" i="5"/>
  <c r="L30" i="5"/>
  <c r="L31" i="5"/>
  <c r="L32" i="5"/>
  <c r="L33" i="5"/>
  <c r="L34" i="5"/>
  <c r="L35" i="5"/>
  <c r="J30" i="5"/>
  <c r="M81" i="5" l="1"/>
  <c r="M82" i="5"/>
  <c r="M83" i="5"/>
  <c r="K81" i="5"/>
  <c r="K82" i="5"/>
  <c r="K83" i="5"/>
  <c r="M72" i="5"/>
  <c r="K72" i="5"/>
  <c r="M68" i="5"/>
  <c r="M69" i="5"/>
  <c r="M67" i="5"/>
  <c r="K67" i="5"/>
  <c r="M66" i="5"/>
  <c r="K66" i="5"/>
  <c r="M18" i="5"/>
  <c r="M19" i="5"/>
  <c r="K18" i="5"/>
  <c r="K19" i="5"/>
  <c r="M35" i="5"/>
  <c r="M34" i="5"/>
  <c r="K34" i="5"/>
  <c r="K35" i="5"/>
  <c r="K33" i="5"/>
  <c r="M33" i="5"/>
  <c r="M30" i="5"/>
  <c r="M31" i="5"/>
  <c r="M32" i="5"/>
  <c r="K29" i="5"/>
  <c r="K30" i="5"/>
  <c r="K31" i="5"/>
  <c r="K32" i="5"/>
  <c r="M29" i="5"/>
  <c r="M26" i="5"/>
  <c r="M27" i="5"/>
  <c r="M28" i="5"/>
  <c r="K26" i="5"/>
  <c r="K27" i="5"/>
  <c r="K28" i="5"/>
  <c r="L19" i="5"/>
  <c r="L18" i="5"/>
  <c r="M70" i="5" l="1"/>
  <c r="L90" i="5" l="1"/>
  <c r="I90" i="5"/>
  <c r="M90" i="5" s="1"/>
  <c r="L89" i="5"/>
  <c r="I89" i="5"/>
  <c r="M89" i="5" s="1"/>
  <c r="L88" i="5"/>
  <c r="I88" i="5"/>
  <c r="K88" i="5" s="1"/>
  <c r="L87" i="5"/>
  <c r="I87" i="5"/>
  <c r="J87" i="5" s="1"/>
  <c r="I86" i="5"/>
  <c r="M86" i="5" s="1"/>
  <c r="I85" i="5"/>
  <c r="K85" i="5" s="1"/>
  <c r="L80" i="5"/>
  <c r="I80" i="5"/>
  <c r="J80" i="5" s="1"/>
  <c r="L76" i="5"/>
  <c r="I76" i="5"/>
  <c r="J76" i="5" s="1"/>
  <c r="I75" i="5"/>
  <c r="M75" i="5" s="1"/>
  <c r="M74" i="5"/>
  <c r="K73" i="5"/>
  <c r="L71" i="5"/>
  <c r="I71" i="5"/>
  <c r="K71" i="5" s="1"/>
  <c r="L62" i="5"/>
  <c r="I62" i="5"/>
  <c r="L61" i="5"/>
  <c r="I61" i="5"/>
  <c r="L60" i="5"/>
  <c r="I60" i="5"/>
  <c r="M60" i="5" s="1"/>
  <c r="L59" i="5"/>
  <c r="I59" i="5"/>
  <c r="K59" i="5" s="1"/>
  <c r="L58" i="5"/>
  <c r="I58" i="5"/>
  <c r="M58" i="5" s="1"/>
  <c r="L54" i="5"/>
  <c r="I54" i="5"/>
  <c r="K54" i="5" s="1"/>
  <c r="L53" i="5"/>
  <c r="I53" i="5"/>
  <c r="M53" i="5" s="1"/>
  <c r="L52" i="5"/>
  <c r="I52" i="5"/>
  <c r="M52" i="5" s="1"/>
  <c r="L51" i="5"/>
  <c r="I51" i="5"/>
  <c r="M51" i="5" s="1"/>
  <c r="L50" i="5"/>
  <c r="I50" i="5"/>
  <c r="K50" i="5" s="1"/>
  <c r="L49" i="5"/>
  <c r="I49" i="5"/>
  <c r="M49" i="5" s="1"/>
  <c r="L48" i="5"/>
  <c r="I48" i="5"/>
  <c r="J48" i="5" s="1"/>
  <c r="L47" i="5"/>
  <c r="I47" i="5"/>
  <c r="M47" i="5" s="1"/>
  <c r="L43" i="5"/>
  <c r="I43" i="5"/>
  <c r="M43" i="5" s="1"/>
  <c r="L42" i="5"/>
  <c r="I42" i="5"/>
  <c r="M42" i="5" s="1"/>
  <c r="L41" i="5"/>
  <c r="I41" i="5"/>
  <c r="K41" i="5" s="1"/>
  <c r="L40" i="5"/>
  <c r="I40" i="5"/>
  <c r="K40" i="5" s="1"/>
  <c r="L36" i="5"/>
  <c r="L25" i="5"/>
  <c r="I25" i="5"/>
  <c r="K25" i="5" s="1"/>
  <c r="L24" i="5"/>
  <c r="I24" i="5"/>
  <c r="J24" i="5" s="1"/>
  <c r="I14" i="5"/>
  <c r="M14" i="5" s="1"/>
  <c r="L14" i="5"/>
  <c r="I15" i="5"/>
  <c r="K15" i="5" s="1"/>
  <c r="L15" i="5"/>
  <c r="I16" i="5"/>
  <c r="J16" i="5" s="1"/>
  <c r="L16" i="5"/>
  <c r="I17" i="5"/>
  <c r="L17" i="5"/>
  <c r="M20" i="5"/>
  <c r="L20" i="5"/>
  <c r="I13" i="5"/>
  <c r="K13" i="5" s="1"/>
  <c r="M84" i="5" l="1"/>
  <c r="K84" i="5"/>
  <c r="M91" i="5"/>
  <c r="K61" i="5"/>
  <c r="M61" i="5"/>
  <c r="J62" i="5"/>
  <c r="K17" i="5"/>
  <c r="M17" i="5"/>
  <c r="M36" i="5"/>
  <c r="K36" i="5"/>
  <c r="M77" i="5"/>
  <c r="K87" i="5"/>
  <c r="M80" i="5"/>
  <c r="M87" i="5"/>
  <c r="J86" i="5"/>
  <c r="K86" i="5"/>
  <c r="M88" i="5"/>
  <c r="J90" i="5"/>
  <c r="K90" i="5"/>
  <c r="J88" i="5"/>
  <c r="J85" i="5"/>
  <c r="K89" i="5"/>
  <c r="K80" i="5"/>
  <c r="M85" i="5"/>
  <c r="J89" i="5"/>
  <c r="M59" i="5"/>
  <c r="J54" i="5"/>
  <c r="M63" i="5"/>
  <c r="M76" i="5"/>
  <c r="M55" i="5"/>
  <c r="K76" i="5"/>
  <c r="M54" i="5"/>
  <c r="M71" i="5"/>
  <c r="M24" i="5"/>
  <c r="M73" i="5"/>
  <c r="J59" i="5"/>
  <c r="M16" i="5"/>
  <c r="J75" i="5"/>
  <c r="K75" i="5"/>
  <c r="K74" i="5"/>
  <c r="J71" i="5"/>
  <c r="K62" i="5"/>
  <c r="M62" i="5" s="1"/>
  <c r="J60" i="5"/>
  <c r="K60" i="5"/>
  <c r="J58" i="5"/>
  <c r="K58" i="5"/>
  <c r="J61" i="5"/>
  <c r="K48" i="5"/>
  <c r="M37" i="5"/>
  <c r="M44" i="5"/>
  <c r="M40" i="5"/>
  <c r="M48" i="5"/>
  <c r="K52" i="5"/>
  <c r="J52" i="5"/>
  <c r="J17" i="5"/>
  <c r="M50" i="5"/>
  <c r="K47" i="5"/>
  <c r="J50" i="5"/>
  <c r="J49" i="5"/>
  <c r="K49" i="5"/>
  <c r="J53" i="5"/>
  <c r="J47" i="5"/>
  <c r="K53" i="5"/>
  <c r="J51" i="5"/>
  <c r="K51" i="5"/>
  <c r="M41" i="5"/>
  <c r="J41" i="5"/>
  <c r="J42" i="5"/>
  <c r="J43" i="5"/>
  <c r="K43" i="5"/>
  <c r="K42" i="5"/>
  <c r="J40" i="5"/>
  <c r="J36" i="5"/>
  <c r="J15" i="5"/>
  <c r="K24" i="5"/>
  <c r="M25" i="5"/>
  <c r="J25" i="5"/>
  <c r="J13" i="5"/>
  <c r="J20" i="5"/>
  <c r="K16" i="5"/>
  <c r="J14" i="5"/>
  <c r="K20" i="5"/>
  <c r="M13" i="5"/>
  <c r="M15" i="5"/>
  <c r="K14" i="5"/>
  <c r="M92" i="5" l="1"/>
  <c r="M93" i="5" s="1"/>
  <c r="M78" i="5"/>
  <c r="M79" i="5" s="1"/>
  <c r="M64" i="5"/>
  <c r="M65" i="5" s="1"/>
  <c r="M45" i="5"/>
  <c r="M46" i="5" s="1"/>
  <c r="M38" i="5"/>
  <c r="M39" i="5" s="1"/>
  <c r="M56" i="5"/>
  <c r="M57" i="5" s="1"/>
  <c r="M22" i="5"/>
  <c r="L13" i="5" l="1"/>
  <c r="M21" i="5" s="1"/>
  <c r="M23" i="5" l="1"/>
  <c r="K95" i="5" s="1"/>
</calcChain>
</file>

<file path=xl/sharedStrings.xml><?xml version="1.0" encoding="utf-8"?>
<sst xmlns="http://schemas.openxmlformats.org/spreadsheetml/2006/main" count="136" uniqueCount="101">
  <si>
    <t>OFERTA ECONÓMICA</t>
  </si>
  <si>
    <t>Título del Proceso:</t>
  </si>
  <si>
    <t>Referencia del proceso:</t>
  </si>
  <si>
    <t>Nombre del Oferente:</t>
  </si>
  <si>
    <t>RNC/Cédula:</t>
  </si>
  <si>
    <t>Fecha:</t>
  </si>
  <si>
    <t>RPE:</t>
  </si>
  <si>
    <t xml:space="preserve">Lote </t>
  </si>
  <si>
    <t>Localidad</t>
  </si>
  <si>
    <t>Ítem</t>
  </si>
  <si>
    <t>Descripción del Bien</t>
  </si>
  <si>
    <t>Marca y Modelo</t>
  </si>
  <si>
    <t>Cantidad</t>
  </si>
  <si>
    <t>Precio Unitario
S/Itbis</t>
  </si>
  <si>
    <t>ITBIS %</t>
  </si>
  <si>
    <t>ITBIS RD$ unitario (oculto)</t>
  </si>
  <si>
    <t>TOTAL ITBIS (Oculto)</t>
  </si>
  <si>
    <t>Precio Unitario Final</t>
  </si>
  <si>
    <t>precio total sin impuesto (oculta)</t>
  </si>
  <si>
    <t>Precio Total</t>
  </si>
  <si>
    <t xml:space="preserve">Santo Domingo y Distrito Nacional </t>
  </si>
  <si>
    <t xml:space="preserve">Subtotal </t>
  </si>
  <si>
    <t>Total ITBIS</t>
  </si>
  <si>
    <t>Total lote 1</t>
  </si>
  <si>
    <t>Santiago</t>
  </si>
  <si>
    <t>Total lote 2</t>
  </si>
  <si>
    <t>Bonao</t>
  </si>
  <si>
    <t>Total lote 3</t>
  </si>
  <si>
    <t>Total lote 4</t>
  </si>
  <si>
    <t>La Romana</t>
  </si>
  <si>
    <t>Total lote 5</t>
  </si>
  <si>
    <t>Total lote 6</t>
  </si>
  <si>
    <t>Baní</t>
  </si>
  <si>
    <t>Total lote 7</t>
  </si>
  <si>
    <t>VALOR DE LA OFERTA EN LETRAS 
(DEBE CONTENER LOS IMPUESTOS INCLUIDOS)</t>
  </si>
  <si>
    <t>VALOR DE LA OFERTA EN
NÚMEROS EN RD$</t>
  </si>
  <si>
    <t xml:space="preserve"> </t>
  </si>
  <si>
    <t>Nombre del representante legal y fecha</t>
  </si>
  <si>
    <t>Firma y Sello</t>
  </si>
  <si>
    <t>LPN-CPJ-06-2023</t>
  </si>
  <si>
    <t>(LOTE 1)
 SANTO DOMINGO, DISTRITO NACIONAL</t>
  </si>
  <si>
    <t xml:space="preserve">Acondicionador de aire de 12,000 BTU, R410 A, consola de pared, eficiencia 17 mínimo, condensador con protección anticorrosiva, Voltaje 208- 230 voltios, Frecuencia 60HZ.                                           Garantía mínima de dos (2) años en piezas y servicios incluyendo el compresor. </t>
  </si>
  <si>
    <t xml:space="preserve">Acondicionador de aire de 18,000 BTU, R410 A, consola de pared, eficiencia 17 mínimo, condensador con protección anticorrosiva, Voltaje 208- 230 voltios, Frecuencia 60HZ.                                                 Garantía mínima de dos (2) años en piezas y servicios incluyendo el compresor. </t>
  </si>
  <si>
    <t>Acondicionador de aire de 24,000 BTU, R410 A, consola de pared, eficiencia 17 mínimo, condensador con protección anticorrosiva, Voltaje 208- 230 voltios, Frecuencia 60HZ. 
Garantía mínima de dos (2) años en piezas y servicios incluyendo el compresor.</t>
  </si>
  <si>
    <t>Acondicionador de aire de 36,000 BTU, R410 A, consola de piso techo, eficiencia 17 mínimo, condensador con protección anticorrosiva, Voltaje 208- 230 voltios, Frecuencia 60HZ. 
Garantía mínima de dos (2) años en piezas y servicios incluyendo el compresor.</t>
  </si>
  <si>
    <t>Acondicionador de aire de 48,000 BTU, R410 A, consola de piso techo, eficiencia 17 mínimo, condensador con protección anticorrosiva, Voltaje 208- 230 voltios, Frecuencia 60HZ. 
Garantía mínima de dos (2) años en piezas y servicios incluyendo el compresor.</t>
  </si>
  <si>
    <t>Acondicionador de aire de 60,000 BTU, R410 A, tipo manejadora, eficiencia 17 mínimo, condensador con protección anticorrosiva, Voltaje 208- 230 voltios, Frecuencia 60HZ. 
Garantía mínima de dos (2) años en piezas y servicios incluyendo el compresor.</t>
  </si>
  <si>
    <t>Acondicionador de aire portátil de 16,000 BTU, R410 A, eficiencia 8.9 EER, voltaje 110-120 v, monofásico. Sistema de auto evaporación, autoprotección y auto diagnostico; reinicio automático y temporizador. 
Garantía mínima de dos (2) años en piezas y servicios incluyendo el compresor.</t>
  </si>
  <si>
    <t>Acondicionador de aire portátil de 12,000 BTU, R410 A, eficiencia 8.9 EER, voltaje 110-120 v, monofásico. Sistema de auto evaporación, autoprotección y auto diagnostico; reinicio automático y temporizador. 
Garantía mínima de dos (2) años en piezas y servicios incluyendo el compresor.</t>
  </si>
  <si>
    <t xml:space="preserve">(LOTE 2)
SANTO DOMINGO ESTE, SANTO DOMINGO NORTE, 
SAN PEDRO DE MACORIS, HIGUEY, HATO MAYOR, EL SEIBO </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</si>
  <si>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</si>
  <si>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de 60,000 BTU, R410 A, consola de piso techo, eficiencia 17 mínimo, condensador con protección anticorrosiva, Voltaje 208- 230 voltios, Frecuencia 60HZ. 
Garantía mínima de dos (2) años en piezas y servicios incluyendo el compresor.</t>
  </si>
  <si>
    <t>San Pedro de Macoris</t>
  </si>
  <si>
    <t xml:space="preserve">Santo Domingo  Este y Santo Domingo Norte </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</si>
  <si>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</si>
  <si>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de 18,000 BTU, R410 A, consola de pared, eficiencia 17 Mínimo, condensador con protección anticorrosiva, Voltaje 208- 230 voltios, Frecuencia 60HZ. 
Garantía mínima de dos (2) años en piezas y servicios incluyendo el compresor.</t>
  </si>
  <si>
    <t>Higuey</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</si>
  <si>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</si>
  <si>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de 18,000 BTU, R410 A, consola de pared, eficiencia 17 Mínimo, condensador con protección anticorrosiva, Voltaje 208- 230 voltios, Frecuencia 60HZ.  
Garantía mínima de dos (2) años en piezas y servicios incluyendo el compresor.</t>
  </si>
  <si>
    <t>Acondicionador de aire de 24,000 BTU, R410 A, consola de pared, eficiencia 17 Mínimo, condensador con protección anticorrosiva, Voltaje 208- 230 voltios, Frecuencia 60HZ.  
Garantía mínima de dos (2) años en piezas y servicios incluyendo el compresor.</t>
  </si>
  <si>
    <t>Acondicionador de aire de 36,000 BTU, R410 A, consola de piso techo, eficiencia 17 mínimo, condensador con protección anticorrosiva, Voltaje 208- 230 voltios, Frecuencia 60HZ.  
Garantía mínima de dos (2) años en piezas y servicios incluyendo el compresor.</t>
  </si>
  <si>
    <t>Hato Mayor</t>
  </si>
  <si>
    <t>Acondicionador de aire de 12,000 BTU, R410 A, consola de pared, eficiencia 17 Mínimo, condensador con protección anticorrosiva, Voltaje 208- 230 voltios, Frecuencia 60HZ.   
Garantía mínima de dos (2) años en piezas y servicios incluyendo el compresor.</t>
  </si>
  <si>
    <t>El Seibo</t>
  </si>
  <si>
    <t xml:space="preserve">(LOTE 3)
LA ROMANA
</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</si>
  <si>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</si>
  <si>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de 36,000 BTU, R410 A, consola de piso techo, eficiencia 17 mínimo, condensador con protección anticorrosiva, Voltaje 208- 230 voltios, Frecuencia 60HZ.
Garantía mínima de dos (2) años en piezas y servicios incluyendo el compresor.</t>
  </si>
  <si>
    <t>Acondicionador de aire de 60,000 BTU, R410 A, consola de piso techo, eficiencia 17 mínimo, condensador con protección anticorrosiva, Voltaje 208- 230 voltios, Frecuencia 60HZ. 
Garantía mínima dedos (2) años en piezas y servicios incluyendo el compresor.</t>
  </si>
  <si>
    <t xml:space="preserve">(LOTE 4)
 BANI, BARAHONA Y NEIBA 
</t>
  </si>
  <si>
    <t>Acondicionador de aire de 24,000 BTU, R410 A, consola de pared, eficiencia 17 Mínimo, condensador con protección anticorrosiva, Voltaje 208- 230 voltios, Frecuencia 60HZ. 
Garantía mínima de dos (2) años en piezas y servicios incluyendo el compresor.</t>
  </si>
  <si>
    <t>Acondicionador de aire de 36,000 BTU, R410 A, consola de piso techo, eficiencia 17 mínimo, condensador con protección anticorrosiva, Voltaje 208- 230 voltios, Frecuencia 60HZ. .
Garantía mínima de dos (2) años en piezas y servicios incluyendo el compresor.</t>
  </si>
  <si>
    <t>Acondicionador de aire de 60,000 BTU, R410 A, consola de piso techo, eficiencia 17 mínimo, condensador con protección anticorrosiva, Voltaje 208- 230 voltios, Frecuencia 60HZ. 
Garantía mínima de dos (2) años en piezas y servicios incluyendo el compresor</t>
  </si>
  <si>
    <t>Barahona</t>
  </si>
  <si>
    <t>Neiba</t>
  </si>
  <si>
    <t>Acondicionador de aire de 12,000 BTU, R410 A, consola de pared, eficiencia 17 Mínimo, condensador con protección anticorrosiva, Voltaje 208- 230 voltios, Frecuencia 60HZ. 
Garantía mínima dedos (2) años en piezas y servicios incluyendo el compreso</t>
  </si>
  <si>
    <t xml:space="preserve">(LOTE 5)
PUERTO PLATA 
</t>
  </si>
  <si>
    <t>Puerto Plata</t>
  </si>
  <si>
    <t>Acondicionador de aire de 18,000 BTU, R410 A, consola de pared, eficiencia 17 Mínimo, condensador con protección anticorrosiva, Voltaje 208- 230 voltios, Frecuencia 60HZ. 
Garantía mínima de dos (2) años en piezas y servicios incluyendo el compresor</t>
  </si>
  <si>
    <t>Acondicionador de aire de 90,000 BTU (7.5 toneladas), R410 A, 480 voltios, 60Hz, trifásico, tipo manejadora, eficiencia 13 mínimo, condensador con protección anticorrosiva. 
Garantía mínima de dos (2) años en piezas y servicios incluyendo el compresor.</t>
  </si>
  <si>
    <t>Acondicionador de aire de 120,000 BTU (10 toneladas), R410 A, 480 voltios, 60Hz, trifásico, tipo manejadora, eficiencia 13 mínimo, condensador con protección anticorrosiva. 
Garantía mínima de dos (2) años en piezas y servicios incluyendo el compresor.</t>
  </si>
  <si>
    <t>Acondicionador de aire de 180,000 BTU (15 toneladas), R410 A, 480 voltios, 60Hz, trifásico, tipo manejadora, eficiencia 13 mínimo, condensador con protección anticorrosiva. 
Garantía mínima de dos (2) años en piezas y servicios incluyendo el compresor.</t>
  </si>
  <si>
    <t>Acondicionador de aire de 240,000 BTU (20 toneladas), R410 A, 480 voltios, 60Hz, trifásico, tipo manejadora, eficiencia 13 mínimo, condensador con protección anticorrosiva. 
Garantía mínima de dos (2) años en piezas y servicios incluyendo el compresor.</t>
  </si>
  <si>
    <t xml:space="preserve">(LOTE 6)
SANTIAGO 
</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</si>
  <si>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</si>
  <si>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60,000 BTU, R410 A, tipo manejadora, eficiencia 17 mínimo, condensador con protección anticorrosiva, Voltaje 208- 230 voltios, Frecuencia 60HZ. 
Garantía mínima de dos (2) años en piezas y servicios incluyendo el compresor.</t>
  </si>
  <si>
    <t xml:space="preserve">LOTE 7
BONAO, MOCA, SAN FRANCISCO DE MACORIS Y SAMANÁ 
</t>
  </si>
  <si>
    <t xml:space="preserve">Moca </t>
  </si>
  <si>
    <t>San Francisco de Macoris</t>
  </si>
  <si>
    <t>Samaná</t>
  </si>
  <si>
    <t>La vega</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</si>
  <si>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</si>
  <si>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de 24,000 BTU, R410 A, consola de pared, eficiencia 17 mínimo, condensador con protección anticorrosiva, Voltaje 208- 230 voltios, Frecuencia 60HZ. 
Garantía mínima de dos (2) años en piezas y servicios incluyendo el compresor</t>
  </si>
  <si>
    <t>Acondicionador de aire de 18,000 BTU, R410 A, consola de pared, eficiencia 17 mínimo, condensador con protección anticorrosiva, Voltaje 208- 230 voltios, Frecuencia 60HZ. 
Garantía mínima de dos (2) años en piezas y servicios incluyendo el compresor.</t>
  </si>
  <si>
    <t xml:space="preserve">LOTE 8
MONTECRISTI, VILLA VASQUEZ Y GUAYUBIN
</t>
  </si>
  <si>
    <t>Montecristi</t>
  </si>
  <si>
    <t>Villa Vasquez</t>
  </si>
  <si>
    <t>Guayubin</t>
  </si>
  <si>
    <t>Acondicionador de aire de 12,000 BTU, R410 A, consola de pared, eficiencia 17 mínimo, condensador con protección anticorrosiva, Voltaje 208- 230 voltios, Frecuencia 60HZ.
Garantía mínima de dos (2) años en piezas y servicios incluyendo el compresor</t>
  </si>
  <si>
    <t>Acondicionador de aire de 18,000 BTU, R410 A, consola de pared, eficiencia 17 mínimo, condensador con protección anticorrosiva, Voltaje 208- 230 voltios, Frecuencia 60HZ. 
Garantía mínima de dos (2) años en piezas y servicios incluyendo el compresor</t>
  </si>
  <si>
    <t>ADQUISICIÓN E INSTALACIÓN DE ACONDICIONADORES DE AIRE PARA DIFERENTES DEPENDENCIAS DEL PODER JUDICIAL.</t>
  </si>
  <si>
    <t>Total lote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</si>
</sst>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RD$&quot;* #,##0.00_);_(&quot;RD$&quot;* \(#,##0.00\);_(&quot;RD$&quot;* &quot;-&quot;??_);_(@_)"/>
    <numFmt numFmtId="165" formatCode="&quot;$&quot;#,##0.00"/>
  </numFmts>
  <fonts count="14" x14ac:knownFonts="1">
    <font>
      <sz val="11"/>
      <color theme="1"/>
      <name val="Calibri"/>
      <family val="2"/>
      <scheme val="minor"/>
    </font>
    <font>
      <sz val="11"/>
      <color theme="1"/>
      <name val="Calibri"/>
      <family val="2"/>
      <scheme val="minor"/>
    </font>
    <font>
      <b/>
      <sz val="18"/>
      <color theme="1"/>
      <name val="Times New Roman"/>
      <family val="1"/>
    </font>
    <font>
      <b/>
      <sz val="12"/>
      <color theme="1"/>
      <name val="Times New Roman"/>
      <family val="1"/>
    </font>
    <font>
      <sz val="11"/>
      <color theme="1"/>
      <name val="Times New Roman"/>
      <family val="1"/>
    </font>
    <font>
      <b/>
      <sz val="14"/>
      <color theme="1"/>
      <name val="Times New Roman"/>
      <family val="1"/>
    </font>
    <font>
      <b/>
      <sz val="11"/>
      <color theme="1"/>
      <name val="Times New Roman"/>
      <family val="1"/>
    </font>
    <font>
      <b/>
      <sz val="11"/>
      <name val="Times New Roman"/>
      <family val="1"/>
    </font>
    <font>
      <b/>
      <sz val="10"/>
      <color theme="1"/>
      <name val="Times New Roman"/>
      <family val="1"/>
    </font>
    <font>
      <sz val="10"/>
      <color theme="1"/>
      <name val="Times New Roman"/>
      <family val="1"/>
    </font>
    <font>
      <b/>
      <sz val="14"/>
      <name val="Times New Roman"/>
      <family val="1"/>
    </font>
    <font>
      <b/>
      <sz val="12"/>
      <name val="Times New Roman"/>
      <family val="1"/>
    </font>
    <font>
      <sz val="11"/>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right/>
      <top/>
      <bottom style="thin">
        <color indexed="64"/>
      </bottom>
      <diagonal/>
    </border>
    <border>
      <left style="thin">
        <color indexed="64"/>
      </left>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indexed="64"/>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right style="thin">
        <color indexed="64"/>
      </right>
      <top style="medium">
        <color rgb="FF000000"/>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indexed="64"/>
      </left>
      <right/>
      <top style="thin">
        <color rgb="FF000000"/>
      </top>
      <bottom/>
      <diagonal/>
    </border>
    <border>
      <left style="thin">
        <color rgb="FF000000"/>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11">
    <xf numFmtId="0" fontId="0" fillId="0" borderId="0" xfId="0"/>
    <xf numFmtId="164"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4" fontId="4" fillId="2" borderId="17" xfId="0" applyNumberFormat="1" applyFont="1" applyFill="1" applyBorder="1" applyAlignment="1" applyProtection="1">
      <alignment vertical="center"/>
      <protection locked="0"/>
    </xf>
    <xf numFmtId="0" fontId="4" fillId="2" borderId="2" xfId="0" applyFont="1" applyFill="1" applyBorder="1" applyAlignment="1" applyProtection="1">
      <alignment vertical="center" wrapText="1"/>
      <protection locked="0"/>
    </xf>
    <xf numFmtId="164" fontId="4" fillId="2" borderId="2" xfId="0" applyNumberFormat="1" applyFont="1" applyFill="1" applyBorder="1" applyAlignment="1" applyProtection="1">
      <alignment vertical="center"/>
      <protection locked="0"/>
    </xf>
    <xf numFmtId="164" fontId="4" fillId="2" borderId="57" xfId="0" applyNumberFormat="1" applyFont="1" applyFill="1" applyBorder="1" applyAlignment="1" applyProtection="1">
      <alignment vertical="center"/>
      <protection locked="0"/>
    </xf>
    <xf numFmtId="164" fontId="4" fillId="2" borderId="14" xfId="0" applyNumberFormat="1" applyFont="1" applyFill="1" applyBorder="1" applyAlignment="1" applyProtection="1">
      <alignment vertical="center"/>
      <protection locked="0"/>
    </xf>
    <xf numFmtId="0" fontId="4"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0" fontId="6" fillId="3" borderId="3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vertical="center" wrapText="1"/>
    </xf>
    <xf numFmtId="0" fontId="3" fillId="2" borderId="2" xfId="0" applyFont="1" applyFill="1" applyBorder="1" applyAlignment="1">
      <alignment horizontal="center" vertical="center" wrapText="1"/>
    </xf>
    <xf numFmtId="0" fontId="4" fillId="0" borderId="2" xfId="0" applyFont="1" applyBorder="1" applyAlignment="1">
      <alignment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17" xfId="0" applyFont="1" applyBorder="1" applyAlignment="1">
      <alignment vertical="center" wrapText="1"/>
    </xf>
    <xf numFmtId="0" fontId="3" fillId="2" borderId="4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3" fontId="11" fillId="2" borderId="2"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7" xfId="0" applyNumberFormat="1" applyFont="1" applyFill="1" applyBorder="1" applyAlignment="1">
      <alignment horizontal="center" vertical="center" wrapText="1"/>
    </xf>
    <xf numFmtId="3" fontId="11" fillId="2" borderId="46" xfId="0"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wrapText="1"/>
    </xf>
    <xf numFmtId="164" fontId="4" fillId="2" borderId="57" xfId="0" applyNumberFormat="1" applyFont="1" applyFill="1" applyBorder="1" applyAlignment="1">
      <alignment vertical="center"/>
    </xf>
    <xf numFmtId="164" fontId="4" fillId="2" borderId="58" xfId="0" applyNumberFormat="1" applyFont="1" applyFill="1" applyBorder="1" applyAlignment="1">
      <alignment vertical="center"/>
    </xf>
    <xf numFmtId="164" fontId="4" fillId="2" borderId="1" xfId="0" applyNumberFormat="1" applyFont="1" applyFill="1" applyBorder="1" applyAlignment="1">
      <alignment vertical="center"/>
    </xf>
    <xf numFmtId="164" fontId="4" fillId="2" borderId="4" xfId="0" applyNumberFormat="1" applyFont="1" applyFill="1" applyBorder="1" applyAlignment="1">
      <alignment vertical="center"/>
    </xf>
    <xf numFmtId="164" fontId="4" fillId="2" borderId="14" xfId="0" applyNumberFormat="1" applyFont="1" applyFill="1" applyBorder="1" applyAlignment="1">
      <alignment vertical="center"/>
    </xf>
    <xf numFmtId="164" fontId="4" fillId="2" borderId="15" xfId="0" applyNumberFormat="1" applyFont="1" applyFill="1" applyBorder="1" applyAlignment="1">
      <alignment vertical="center"/>
    </xf>
    <xf numFmtId="164" fontId="6" fillId="2" borderId="17" xfId="0" applyNumberFormat="1" applyFont="1" applyFill="1" applyBorder="1" applyAlignment="1">
      <alignment horizontal="center" vertical="center"/>
    </xf>
    <xf numFmtId="164" fontId="6" fillId="2" borderId="59" xfId="0" applyNumberFormat="1" applyFont="1" applyFill="1" applyBorder="1" applyAlignment="1">
      <alignment vertical="center"/>
    </xf>
    <xf numFmtId="164" fontId="6" fillId="2" borderId="1" xfId="0" applyNumberFormat="1" applyFont="1" applyFill="1" applyBorder="1" applyAlignment="1">
      <alignment horizontal="center" vertical="center"/>
    </xf>
    <xf numFmtId="164" fontId="6" fillId="2" borderId="4" xfId="0" applyNumberFormat="1" applyFont="1" applyFill="1" applyBorder="1" applyAlignment="1">
      <alignment vertical="center"/>
    </xf>
    <xf numFmtId="164" fontId="6" fillId="2" borderId="5" xfId="0" applyNumberFormat="1" applyFont="1" applyFill="1" applyBorder="1" applyAlignment="1">
      <alignment horizontal="center" vertical="center"/>
    </xf>
    <xf numFmtId="164" fontId="6" fillId="2" borderId="60" xfId="0" applyNumberFormat="1" applyFont="1" applyFill="1" applyBorder="1" applyAlignment="1">
      <alignment vertical="center"/>
    </xf>
    <xf numFmtId="164" fontId="4" fillId="2" borderId="2" xfId="0" applyNumberFormat="1" applyFont="1" applyFill="1" applyBorder="1" applyAlignment="1">
      <alignment vertical="center"/>
    </xf>
    <xf numFmtId="164" fontId="4" fillId="2" borderId="3" xfId="0" applyNumberFormat="1" applyFont="1" applyFill="1" applyBorder="1" applyAlignment="1">
      <alignment vertical="center"/>
    </xf>
    <xf numFmtId="164" fontId="6" fillId="2" borderId="42" xfId="0" applyNumberFormat="1" applyFont="1" applyFill="1" applyBorder="1" applyAlignment="1">
      <alignment vertical="center"/>
    </xf>
    <xf numFmtId="164" fontId="4" fillId="2" borderId="17" xfId="0" applyNumberFormat="1" applyFont="1" applyFill="1" applyBorder="1" applyAlignment="1">
      <alignment vertical="center"/>
    </xf>
    <xf numFmtId="164" fontId="4" fillId="2" borderId="66" xfId="0" applyNumberFormat="1" applyFont="1" applyFill="1" applyBorder="1" applyAlignment="1">
      <alignment vertical="center"/>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6" fillId="3" borderId="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9" fontId="4" fillId="2" borderId="57" xfId="0" applyNumberFormat="1" applyFont="1" applyFill="1" applyBorder="1" applyAlignment="1" applyProtection="1">
      <alignment vertical="center"/>
      <protection locked="0"/>
    </xf>
    <xf numFmtId="165" fontId="4" fillId="2" borderId="57" xfId="0" applyNumberFormat="1" applyFont="1" applyFill="1" applyBorder="1" applyAlignment="1" applyProtection="1">
      <alignment vertical="center"/>
      <protection locked="0"/>
    </xf>
    <xf numFmtId="43" fontId="4" fillId="0" borderId="0" xfId="0" applyNumberFormat="1" applyFont="1" applyAlignment="1" applyProtection="1">
      <alignment vertical="center"/>
      <protection locked="0"/>
    </xf>
    <xf numFmtId="0" fontId="3" fillId="2" borderId="1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3" fontId="11" fillId="2" borderId="1" xfId="0" applyNumberFormat="1" applyFont="1" applyFill="1" applyBorder="1" applyAlignment="1" applyProtection="1">
      <alignment horizontal="center" vertical="center" wrapText="1"/>
      <protection locked="0"/>
    </xf>
    <xf numFmtId="9" fontId="4" fillId="2" borderId="1" xfId="0" applyNumberFormat="1" applyFont="1" applyFill="1" applyBorder="1" applyAlignment="1" applyProtection="1">
      <alignment vertical="center"/>
      <protection locked="0"/>
    </xf>
    <xf numFmtId="165" fontId="4" fillId="2" borderId="1" xfId="0" applyNumberFormat="1" applyFont="1" applyFill="1" applyBorder="1" applyAlignment="1" applyProtection="1">
      <alignment vertical="center"/>
      <protection locked="0"/>
    </xf>
    <xf numFmtId="9" fontId="4" fillId="2" borderId="14" xfId="0" applyNumberFormat="1" applyFont="1" applyFill="1" applyBorder="1" applyAlignment="1" applyProtection="1">
      <alignment vertical="center"/>
      <protection locked="0"/>
    </xf>
    <xf numFmtId="165" fontId="4" fillId="2" borderId="14" xfId="0" applyNumberFormat="1" applyFont="1" applyFill="1" applyBorder="1" applyAlignment="1" applyProtection="1">
      <alignment vertical="center"/>
      <protection locked="0"/>
    </xf>
    <xf numFmtId="43" fontId="6" fillId="0" borderId="0" xfId="0" applyNumberFormat="1" applyFont="1" applyAlignment="1" applyProtection="1">
      <alignment vertical="center"/>
      <protection locked="0"/>
    </xf>
    <xf numFmtId="0" fontId="3" fillId="2" borderId="2" xfId="0" applyFont="1" applyFill="1" applyBorder="1" applyAlignment="1" applyProtection="1">
      <alignment horizontal="center" vertical="center" wrapText="1"/>
      <protection locked="0"/>
    </xf>
    <xf numFmtId="9" fontId="4" fillId="2" borderId="2"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protection locked="0"/>
    </xf>
    <xf numFmtId="164" fontId="4" fillId="0" borderId="0" xfId="0" applyNumberFormat="1" applyFont="1" applyAlignment="1" applyProtection="1">
      <alignment vertical="center"/>
      <protection locked="0"/>
    </xf>
    <xf numFmtId="0" fontId="4" fillId="0" borderId="17" xfId="0" applyFont="1" applyBorder="1" applyAlignment="1" applyProtection="1">
      <alignment vertical="center" wrapText="1"/>
      <protection locked="0"/>
    </xf>
    <xf numFmtId="3" fontId="11" fillId="2" borderId="17" xfId="0" applyNumberFormat="1" applyFont="1" applyFill="1" applyBorder="1" applyAlignment="1" applyProtection="1">
      <alignment horizontal="center" vertical="center" wrapText="1"/>
      <protection locked="0"/>
    </xf>
    <xf numFmtId="164" fontId="6" fillId="0" borderId="0" xfId="0" applyNumberFormat="1" applyFont="1" applyAlignment="1" applyProtection="1">
      <alignment vertical="center"/>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164" fontId="4" fillId="2" borderId="46" xfId="0" applyNumberFormat="1" applyFont="1" applyFill="1" applyBorder="1" applyAlignment="1" applyProtection="1">
      <alignment vertical="center"/>
      <protection locked="0"/>
    </xf>
    <xf numFmtId="164" fontId="4" fillId="2" borderId="11" xfId="0" applyNumberFormat="1" applyFont="1" applyFill="1" applyBorder="1" applyAlignment="1" applyProtection="1">
      <alignment vertical="center"/>
      <protection locked="0"/>
    </xf>
    <xf numFmtId="0" fontId="3" fillId="2" borderId="24" xfId="0" applyFont="1" applyFill="1" applyBorder="1" applyAlignment="1" applyProtection="1">
      <alignment horizontal="center" vertical="center" wrapText="1"/>
      <protection locked="0"/>
    </xf>
    <xf numFmtId="165" fontId="4" fillId="2" borderId="17" xfId="0" applyNumberFormat="1" applyFont="1" applyFill="1" applyBorder="1" applyAlignment="1" applyProtection="1">
      <alignment vertical="center"/>
      <protection locked="0"/>
    </xf>
    <xf numFmtId="164" fontId="6" fillId="2" borderId="46" xfId="0" applyNumberFormat="1" applyFont="1" applyFill="1" applyBorder="1" applyAlignment="1" applyProtection="1">
      <alignment horizontal="center" vertical="center"/>
      <protection locked="0"/>
    </xf>
    <xf numFmtId="164" fontId="6" fillId="2" borderId="11" xfId="0" applyNumberFormat="1" applyFont="1" applyFill="1" applyBorder="1" applyAlignment="1" applyProtection="1">
      <alignment horizontal="center" vertical="center"/>
      <protection locked="0"/>
    </xf>
    <xf numFmtId="164" fontId="6" fillId="2" borderId="12" xfId="0" applyNumberFormat="1" applyFont="1" applyFill="1" applyBorder="1" applyAlignment="1" applyProtection="1">
      <alignment horizontal="center" vertical="center"/>
      <protection locked="0"/>
    </xf>
    <xf numFmtId="0" fontId="4" fillId="0" borderId="14" xfId="0" applyFont="1" applyBorder="1" applyAlignment="1" applyProtection="1">
      <alignment vertical="center" wrapText="1"/>
      <protection locked="0"/>
    </xf>
    <xf numFmtId="3" fontId="11" fillId="2" borderId="14" xfId="0" applyNumberFormat="1"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43" fontId="9" fillId="0" borderId="0" xfId="0" applyNumberFormat="1" applyFont="1" applyAlignment="1" applyProtection="1">
      <alignment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6" fillId="3"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3" fontId="11" fillId="2" borderId="1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2" borderId="4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6" fillId="2" borderId="33"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3" borderId="4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5" xfId="0" applyFont="1" applyFill="1" applyBorder="1" applyAlignment="1">
      <alignment horizontal="center" vertical="center"/>
    </xf>
    <xf numFmtId="0" fontId="13" fillId="0" borderId="13" xfId="0" applyFont="1" applyBorder="1" applyAlignment="1" applyProtection="1">
      <alignment horizontal="center" wrapText="1"/>
      <protection locked="0"/>
    </xf>
    <xf numFmtId="0" fontId="13" fillId="0" borderId="14" xfId="0" applyFont="1" applyBorder="1" applyAlignment="1" applyProtection="1">
      <alignment horizontal="center" wrapText="1"/>
      <protection locked="0"/>
    </xf>
    <xf numFmtId="0" fontId="13" fillId="0" borderId="15"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5" xfId="0" applyFont="1" applyBorder="1" applyAlignment="1" applyProtection="1">
      <alignment horizontal="center" wrapText="1"/>
      <protection locked="0"/>
    </xf>
    <xf numFmtId="0" fontId="13" fillId="0" borderId="6" xfId="0" applyFont="1" applyBorder="1" applyAlignment="1" applyProtection="1">
      <alignment horizontal="center" wrapText="1"/>
      <protection locked="0"/>
    </xf>
    <xf numFmtId="0" fontId="7" fillId="0" borderId="0" xfId="0" applyFont="1" applyAlignment="1">
      <alignment horizontal="center" vertical="center" wrapText="1"/>
    </xf>
    <xf numFmtId="0" fontId="9" fillId="2" borderId="21"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164" fontId="6" fillId="2" borderId="34" xfId="0" applyNumberFormat="1" applyFont="1" applyFill="1" applyBorder="1" applyAlignment="1">
      <alignment horizontal="center" vertical="center"/>
    </xf>
    <xf numFmtId="164" fontId="6" fillId="2" borderId="0" xfId="0" applyNumberFormat="1" applyFont="1" applyFill="1" applyAlignment="1">
      <alignment horizontal="center" vertical="center"/>
    </xf>
    <xf numFmtId="164" fontId="6" fillId="2" borderId="42" xfId="0" applyNumberFormat="1" applyFont="1" applyFill="1" applyBorder="1" applyAlignment="1">
      <alignment horizontal="center" vertical="center"/>
    </xf>
    <xf numFmtId="0" fontId="8" fillId="2" borderId="39" xfId="0" applyFont="1" applyFill="1" applyBorder="1" applyAlignment="1">
      <alignment horizontal="right" vertical="center" wrapText="1"/>
    </xf>
    <xf numFmtId="0" fontId="8" fillId="2" borderId="40" xfId="0" applyFont="1" applyFill="1" applyBorder="1" applyAlignment="1">
      <alignment horizontal="right" vertical="center" wrapText="1"/>
    </xf>
    <xf numFmtId="0" fontId="8" fillId="2" borderId="41" xfId="0" applyFont="1" applyFill="1" applyBorder="1" applyAlignment="1">
      <alignment horizontal="right" vertical="center" wrapText="1"/>
    </xf>
    <xf numFmtId="0" fontId="13" fillId="0" borderId="25" xfId="0" applyFont="1" applyBorder="1" applyAlignment="1" applyProtection="1">
      <alignment horizontal="center" wrapText="1"/>
      <protection locked="0"/>
    </xf>
    <xf numFmtId="0" fontId="13" fillId="0" borderId="26" xfId="0" applyFont="1" applyBorder="1" applyAlignment="1" applyProtection="1">
      <alignment horizontal="center" wrapText="1"/>
      <protection locked="0"/>
    </xf>
    <xf numFmtId="0" fontId="13" fillId="0" borderId="23" xfId="0" applyFont="1" applyBorder="1" applyAlignment="1" applyProtection="1">
      <alignment horizontal="center" wrapText="1"/>
      <protection locked="0"/>
    </xf>
    <xf numFmtId="0" fontId="13" fillId="0" borderId="32" xfId="0" applyFont="1" applyBorder="1" applyAlignment="1" applyProtection="1">
      <alignment horizontal="center" wrapText="1"/>
      <protection locked="0"/>
    </xf>
    <xf numFmtId="0" fontId="13" fillId="0" borderId="27" xfId="0" applyFont="1" applyBorder="1" applyAlignment="1" applyProtection="1">
      <alignment horizontal="center" wrapText="1"/>
      <protection locked="0"/>
    </xf>
    <xf numFmtId="0" fontId="13" fillId="0" borderId="22" xfId="0" applyFont="1" applyBorder="1" applyAlignment="1" applyProtection="1">
      <alignment horizontal="center" wrapText="1"/>
      <protection locked="0"/>
    </xf>
    <xf numFmtId="0" fontId="13" fillId="0" borderId="28" xfId="0" applyFont="1" applyBorder="1" applyAlignment="1" applyProtection="1">
      <alignment horizontal="center" wrapText="1"/>
      <protection locked="0"/>
    </xf>
    <xf numFmtId="0" fontId="13" fillId="0" borderId="29" xfId="0" applyFont="1" applyBorder="1" applyAlignment="1" applyProtection="1">
      <alignment horizontal="center" wrapText="1"/>
      <protection locked="0"/>
    </xf>
    <xf numFmtId="0" fontId="13" fillId="0" borderId="30" xfId="0" applyFont="1" applyBorder="1" applyAlignment="1" applyProtection="1">
      <alignment horizontal="center" wrapText="1"/>
      <protection locked="0"/>
    </xf>
    <xf numFmtId="0" fontId="13" fillId="0" borderId="31" xfId="0" applyFont="1" applyBorder="1" applyAlignment="1" applyProtection="1">
      <alignment horizontal="center" wrapText="1"/>
      <protection locked="0"/>
    </xf>
    <xf numFmtId="0" fontId="3" fillId="0" borderId="3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0" xfId="0" applyFont="1" applyAlignment="1">
      <alignment horizontal="center" vertical="center" wrapText="1"/>
    </xf>
    <xf numFmtId="0" fontId="3" fillId="0" borderId="6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76"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0" borderId="37"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67"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8" fillId="2" borderId="68"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57" xfId="0" applyFont="1" applyBorder="1" applyAlignment="1">
      <alignment horizontal="center" vertical="center" wrapText="1"/>
    </xf>
    <xf numFmtId="0" fontId="3" fillId="0" borderId="0" xfId="0" applyFont="1" applyBorder="1" applyAlignment="1">
      <alignment horizontal="center" vertical="center" wrapText="1"/>
    </xf>
    <xf numFmtId="164" fontId="4" fillId="2" borderId="4"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xf>
    <xf numFmtId="164" fontId="4" fillId="2" borderId="2" xfId="0" applyNumberFormat="1" applyFont="1" applyFill="1" applyBorder="1" applyAlignment="1" applyProtection="1">
      <alignment vertical="center"/>
    </xf>
    <xf numFmtId="164" fontId="4" fillId="2" borderId="46" xfId="0" applyNumberFormat="1" applyFont="1" applyFill="1" applyBorder="1" applyAlignment="1" applyProtection="1">
      <alignment vertical="center"/>
    </xf>
    <xf numFmtId="164" fontId="6" fillId="2" borderId="3" xfId="0" applyNumberFormat="1" applyFont="1" applyFill="1" applyBorder="1" applyAlignment="1" applyProtection="1">
      <alignment vertical="center"/>
    </xf>
    <xf numFmtId="164" fontId="6" fillId="2" borderId="4" xfId="0" applyNumberFormat="1" applyFont="1" applyFill="1" applyBorder="1" applyAlignment="1" applyProtection="1">
      <alignment vertical="center"/>
    </xf>
    <xf numFmtId="164" fontId="6" fillId="2" borderId="6" xfId="0" applyNumberFormat="1" applyFont="1" applyFill="1" applyBorder="1" applyAlignment="1" applyProtection="1">
      <alignment vertical="center"/>
    </xf>
  </cellXfs>
  <cellStyles count="2">
    <cellStyle name="Currency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41413</xdr:colOff>
      <xdr:row>0</xdr:row>
      <xdr:rowOff>0</xdr:rowOff>
    </xdr:from>
    <xdr:to>
      <xdr:col>3</xdr:col>
      <xdr:colOff>1504673</xdr:colOff>
      <xdr:row>4</xdr:row>
      <xdr:rowOff>102615</xdr:rowOff>
    </xdr:to>
    <xdr:pic>
      <xdr:nvPicPr>
        <xdr:cNvPr id="3" name="Imagen 2">
          <a:extLst>
            <a:ext uri="{FF2B5EF4-FFF2-40B4-BE49-F238E27FC236}">
              <a16:creationId xmlns:a16="http://schemas.microsoft.com/office/drawing/2014/main" id="{4AA2C22C-9C5C-CFBB-994B-2B91D46331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13" y="0"/>
          <a:ext cx="4086086" cy="917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tabSelected="1" zoomScale="60" zoomScaleNormal="60" zoomScaleSheetLayoutView="64" zoomScalePageLayoutView="62" workbookViewId="0">
      <selection activeCell="Q16" sqref="Q16"/>
    </sheetView>
  </sheetViews>
  <sheetFormatPr baseColWidth="10" defaultColWidth="11.42578125" defaultRowHeight="15" x14ac:dyDescent="0.25"/>
  <cols>
    <col min="1" max="1" width="15.42578125" style="51" customWidth="1"/>
    <col min="2" max="2" width="16.42578125" style="51" customWidth="1"/>
    <col min="3" max="3" width="7.42578125" style="52" customWidth="1"/>
    <col min="4" max="4" width="46.85546875" style="52" customWidth="1"/>
    <col min="5" max="5" width="39.42578125" style="51" customWidth="1"/>
    <col min="6" max="6" width="13.42578125" style="53" customWidth="1"/>
    <col min="7" max="7" width="18.7109375" style="51" customWidth="1"/>
    <col min="8" max="8" width="18.42578125" style="51" customWidth="1"/>
    <col min="9" max="9" width="20" style="51" hidden="1" customWidth="1"/>
    <col min="10" max="10" width="26.42578125" style="51" hidden="1" customWidth="1"/>
    <col min="11" max="11" width="21" style="51" customWidth="1"/>
    <col min="12" max="12" width="21.85546875" style="51" hidden="1" customWidth="1"/>
    <col min="13" max="13" width="23.85546875" style="51" customWidth="1"/>
    <col min="14" max="14" width="11.42578125" style="51"/>
    <col min="15" max="15" width="13.85546875" style="51" customWidth="1"/>
    <col min="16" max="16384" width="11.42578125" style="51"/>
  </cols>
  <sheetData>
    <row r="1" spans="1:15" x14ac:dyDescent="0.25">
      <c r="A1" s="10"/>
      <c r="B1" s="10"/>
      <c r="C1" s="11"/>
      <c r="D1" s="11"/>
      <c r="E1" s="10"/>
      <c r="F1" s="12"/>
      <c r="G1" s="10"/>
      <c r="H1" s="10"/>
      <c r="I1" s="10"/>
      <c r="J1" s="10"/>
      <c r="K1" s="10"/>
      <c r="L1" s="10"/>
      <c r="M1" s="10"/>
    </row>
    <row r="2" spans="1:15" x14ac:dyDescent="0.25">
      <c r="A2" s="10"/>
      <c r="B2" s="10"/>
      <c r="C2" s="11"/>
      <c r="D2" s="11"/>
      <c r="E2" s="10"/>
      <c r="F2" s="12"/>
      <c r="G2" s="10"/>
      <c r="H2" s="10"/>
      <c r="I2" s="10"/>
      <c r="J2" s="10"/>
      <c r="K2" s="10"/>
      <c r="L2" s="10"/>
      <c r="M2" s="10"/>
    </row>
    <row r="3" spans="1:15" x14ac:dyDescent="0.25">
      <c r="A3" s="10"/>
      <c r="B3" s="10"/>
      <c r="C3" s="11"/>
      <c r="D3" s="11"/>
      <c r="E3" s="10"/>
      <c r="F3" s="12"/>
      <c r="G3" s="10"/>
      <c r="H3" s="10"/>
      <c r="I3" s="10"/>
      <c r="J3" s="10"/>
      <c r="K3" s="10"/>
      <c r="L3" s="10"/>
      <c r="M3" s="10"/>
    </row>
    <row r="4" spans="1:15" ht="18.95" customHeight="1" x14ac:dyDescent="0.25">
      <c r="A4" s="10"/>
      <c r="B4" s="10"/>
      <c r="C4" s="100" t="s">
        <v>0</v>
      </c>
      <c r="D4" s="100"/>
      <c r="E4" s="100"/>
      <c r="F4" s="100"/>
      <c r="G4" s="100"/>
      <c r="H4" s="100"/>
      <c r="I4" s="100"/>
      <c r="J4" s="100"/>
      <c r="K4" s="100"/>
      <c r="L4" s="100"/>
      <c r="M4" s="100"/>
    </row>
    <row r="5" spans="1:15" ht="18.95" customHeight="1" x14ac:dyDescent="0.25">
      <c r="A5" s="10"/>
      <c r="B5" s="10"/>
      <c r="C5" s="100"/>
      <c r="D5" s="100"/>
      <c r="E5" s="100"/>
      <c r="F5" s="100"/>
      <c r="G5" s="100"/>
      <c r="H5" s="100"/>
      <c r="I5" s="100"/>
      <c r="J5" s="100"/>
      <c r="K5" s="100"/>
      <c r="L5" s="100"/>
      <c r="M5" s="100"/>
    </row>
    <row r="6" spans="1:15" ht="19.5" thickBot="1" x14ac:dyDescent="0.3">
      <c r="A6" s="10"/>
      <c r="B6" s="10"/>
      <c r="C6" s="13"/>
      <c r="D6" s="13"/>
      <c r="E6" s="13"/>
      <c r="F6" s="14"/>
      <c r="G6" s="13"/>
      <c r="H6" s="13"/>
      <c r="I6" s="13"/>
      <c r="J6" s="13"/>
      <c r="K6" s="13"/>
      <c r="L6" s="13"/>
      <c r="M6" s="13"/>
    </row>
    <row r="7" spans="1:15" ht="33" customHeight="1" x14ac:dyDescent="0.25">
      <c r="A7" s="107" t="s">
        <v>1</v>
      </c>
      <c r="B7" s="108"/>
      <c r="C7" s="109"/>
      <c r="D7" s="116" t="s">
        <v>99</v>
      </c>
      <c r="E7" s="117"/>
      <c r="F7" s="117"/>
      <c r="G7" s="118"/>
      <c r="H7" s="15" t="s">
        <v>2</v>
      </c>
      <c r="I7" s="16"/>
      <c r="J7" s="16"/>
      <c r="K7" s="101" t="s">
        <v>39</v>
      </c>
      <c r="L7" s="101"/>
      <c r="M7" s="102"/>
    </row>
    <row r="8" spans="1:15" ht="21.75" customHeight="1" x14ac:dyDescent="0.25">
      <c r="A8" s="110" t="s">
        <v>3</v>
      </c>
      <c r="B8" s="111"/>
      <c r="C8" s="112"/>
      <c r="D8" s="119"/>
      <c r="E8" s="119"/>
      <c r="F8" s="119"/>
      <c r="G8" s="119"/>
      <c r="H8" s="121" t="s">
        <v>4</v>
      </c>
      <c r="I8" s="122"/>
      <c r="J8" s="54"/>
      <c r="K8" s="103"/>
      <c r="L8" s="103"/>
      <c r="M8" s="104"/>
    </row>
    <row r="9" spans="1:15" ht="21.75" customHeight="1" thickBot="1" x14ac:dyDescent="0.3">
      <c r="A9" s="113" t="s">
        <v>5</v>
      </c>
      <c r="B9" s="114"/>
      <c r="C9" s="115"/>
      <c r="D9" s="120"/>
      <c r="E9" s="120"/>
      <c r="F9" s="120"/>
      <c r="G9" s="120"/>
      <c r="H9" s="123" t="s">
        <v>6</v>
      </c>
      <c r="I9" s="124"/>
      <c r="J9" s="55"/>
      <c r="K9" s="105"/>
      <c r="L9" s="105"/>
      <c r="M9" s="106"/>
    </row>
    <row r="10" spans="1:15" ht="6" customHeight="1" thickBot="1" x14ac:dyDescent="0.3">
      <c r="A10" s="10"/>
      <c r="B10" s="10"/>
      <c r="C10" s="87"/>
      <c r="D10" s="87"/>
      <c r="E10" s="88"/>
      <c r="F10" s="89"/>
      <c r="G10" s="87"/>
      <c r="H10" s="87"/>
      <c r="I10" s="87"/>
      <c r="J10" s="87"/>
      <c r="K10" s="87"/>
      <c r="L10" s="87"/>
      <c r="M10" s="87"/>
    </row>
    <row r="11" spans="1:15" ht="34.5" customHeight="1" thickBot="1" x14ac:dyDescent="0.3">
      <c r="A11" s="90" t="s">
        <v>7</v>
      </c>
      <c r="B11" s="91" t="s">
        <v>8</v>
      </c>
      <c r="C11" s="92" t="s">
        <v>9</v>
      </c>
      <c r="D11" s="92" t="s">
        <v>10</v>
      </c>
      <c r="E11" s="93" t="s">
        <v>11</v>
      </c>
      <c r="F11" s="94" t="s">
        <v>12</v>
      </c>
      <c r="G11" s="93" t="s">
        <v>13</v>
      </c>
      <c r="H11" s="93" t="s">
        <v>14</v>
      </c>
      <c r="I11" s="93" t="s">
        <v>15</v>
      </c>
      <c r="J11" s="93" t="s">
        <v>16</v>
      </c>
      <c r="K11" s="93" t="s">
        <v>17</v>
      </c>
      <c r="L11" s="93" t="s">
        <v>18</v>
      </c>
      <c r="M11" s="95" t="s">
        <v>19</v>
      </c>
    </row>
    <row r="12" spans="1:15" ht="10.5" customHeight="1" thickBot="1" x14ac:dyDescent="0.3">
      <c r="A12" s="10"/>
      <c r="B12" s="10"/>
      <c r="C12" s="134"/>
      <c r="D12" s="134"/>
      <c r="E12" s="134"/>
      <c r="F12" s="134"/>
      <c r="G12" s="134"/>
      <c r="H12" s="134"/>
      <c r="I12" s="134"/>
      <c r="J12" s="134"/>
      <c r="K12" s="134"/>
      <c r="L12" s="134"/>
      <c r="M12" s="134"/>
    </row>
    <row r="13" spans="1:15" ht="102" customHeight="1" thickBot="1" x14ac:dyDescent="0.3">
      <c r="A13" s="153" t="s">
        <v>40</v>
      </c>
      <c r="B13" s="155" t="s">
        <v>20</v>
      </c>
      <c r="C13" s="24">
        <v>1</v>
      </c>
      <c r="D13" s="17" t="s">
        <v>41</v>
      </c>
      <c r="E13" s="6"/>
      <c r="F13" s="29">
        <v>3</v>
      </c>
      <c r="G13" s="8"/>
      <c r="H13" s="56"/>
      <c r="I13" s="57">
        <f>G13*H13</f>
        <v>0</v>
      </c>
      <c r="J13" s="57">
        <f>I13*F13</f>
        <v>0</v>
      </c>
      <c r="K13" s="34">
        <f>G13+I13</f>
        <v>0</v>
      </c>
      <c r="L13" s="34">
        <f t="shared" ref="L13:L20" si="0">F13*G13</f>
        <v>0</v>
      </c>
      <c r="M13" s="35">
        <f t="shared" ref="M13:M20" si="1">(G13+I13)*F13</f>
        <v>0</v>
      </c>
      <c r="O13" s="58"/>
    </row>
    <row r="14" spans="1:15" ht="96" customHeight="1" thickBot="1" x14ac:dyDescent="0.3">
      <c r="A14" s="154"/>
      <c r="B14" s="156"/>
      <c r="C14" s="25">
        <v>2</v>
      </c>
      <c r="D14" s="18" t="s">
        <v>42</v>
      </c>
      <c r="E14" s="2"/>
      <c r="F14" s="30">
        <v>4</v>
      </c>
      <c r="G14" s="1"/>
      <c r="H14" s="56"/>
      <c r="I14" s="63">
        <f t="shared" ref="I14:I20" si="2">G14*H14</f>
        <v>0</v>
      </c>
      <c r="J14" s="63">
        <f>I14*F14</f>
        <v>0</v>
      </c>
      <c r="K14" s="36">
        <f t="shared" ref="K14:K20" si="3">G14+I14</f>
        <v>0</v>
      </c>
      <c r="L14" s="36">
        <f t="shared" si="0"/>
        <v>0</v>
      </c>
      <c r="M14" s="37">
        <f t="shared" si="1"/>
        <v>0</v>
      </c>
      <c r="O14" s="58"/>
    </row>
    <row r="15" spans="1:15" ht="95.25" customHeight="1" thickBot="1" x14ac:dyDescent="0.3">
      <c r="A15" s="154"/>
      <c r="B15" s="156"/>
      <c r="C15" s="25">
        <v>3</v>
      </c>
      <c r="D15" s="18" t="s">
        <v>43</v>
      </c>
      <c r="E15" s="2"/>
      <c r="F15" s="30">
        <v>6</v>
      </c>
      <c r="G15" s="1"/>
      <c r="H15" s="56"/>
      <c r="I15" s="63">
        <f t="shared" si="2"/>
        <v>0</v>
      </c>
      <c r="J15" s="63">
        <f t="shared" ref="J15:J20" si="4">I15*F15</f>
        <v>0</v>
      </c>
      <c r="K15" s="36">
        <f t="shared" si="3"/>
        <v>0</v>
      </c>
      <c r="L15" s="36">
        <f t="shared" si="0"/>
        <v>0</v>
      </c>
      <c r="M15" s="37">
        <f t="shared" si="1"/>
        <v>0</v>
      </c>
      <c r="O15" s="58"/>
    </row>
    <row r="16" spans="1:15" ht="96.75" customHeight="1" thickBot="1" x14ac:dyDescent="0.3">
      <c r="A16" s="154"/>
      <c r="B16" s="156"/>
      <c r="C16" s="25">
        <v>4</v>
      </c>
      <c r="D16" s="18" t="s">
        <v>44</v>
      </c>
      <c r="E16" s="2"/>
      <c r="F16" s="30">
        <v>5</v>
      </c>
      <c r="G16" s="1"/>
      <c r="H16" s="56"/>
      <c r="I16" s="63">
        <f t="shared" si="2"/>
        <v>0</v>
      </c>
      <c r="J16" s="63">
        <f t="shared" si="4"/>
        <v>0</v>
      </c>
      <c r="K16" s="36">
        <f t="shared" si="3"/>
        <v>0</v>
      </c>
      <c r="L16" s="36">
        <f t="shared" si="0"/>
        <v>0</v>
      </c>
      <c r="M16" s="37">
        <f t="shared" si="1"/>
        <v>0</v>
      </c>
      <c r="O16" s="58"/>
    </row>
    <row r="17" spans="1:15" ht="93" customHeight="1" thickBot="1" x14ac:dyDescent="0.3">
      <c r="A17" s="154"/>
      <c r="B17" s="156"/>
      <c r="C17" s="25">
        <v>5</v>
      </c>
      <c r="D17" s="18" t="s">
        <v>45</v>
      </c>
      <c r="E17" s="2"/>
      <c r="F17" s="30">
        <v>1</v>
      </c>
      <c r="G17" s="1"/>
      <c r="H17" s="56"/>
      <c r="I17" s="63">
        <f t="shared" si="2"/>
        <v>0</v>
      </c>
      <c r="J17" s="63">
        <f t="shared" si="4"/>
        <v>0</v>
      </c>
      <c r="K17" s="36">
        <f t="shared" si="3"/>
        <v>0</v>
      </c>
      <c r="L17" s="36">
        <f t="shared" si="0"/>
        <v>0</v>
      </c>
      <c r="M17" s="37">
        <f>(G17+I17)*F17</f>
        <v>0</v>
      </c>
      <c r="O17" s="58"/>
    </row>
    <row r="18" spans="1:15" ht="102" customHeight="1" thickBot="1" x14ac:dyDescent="0.3">
      <c r="A18" s="154"/>
      <c r="B18" s="156"/>
      <c r="C18" s="25">
        <v>6</v>
      </c>
      <c r="D18" s="18" t="s">
        <v>46</v>
      </c>
      <c r="E18" s="2"/>
      <c r="F18" s="30">
        <v>1</v>
      </c>
      <c r="G18" s="1"/>
      <c r="H18" s="56"/>
      <c r="I18" s="63">
        <f t="shared" si="2"/>
        <v>0</v>
      </c>
      <c r="J18" s="63">
        <f t="shared" si="4"/>
        <v>0</v>
      </c>
      <c r="K18" s="36">
        <f t="shared" si="3"/>
        <v>0</v>
      </c>
      <c r="L18" s="36">
        <f t="shared" si="0"/>
        <v>0</v>
      </c>
      <c r="M18" s="37">
        <f t="shared" si="1"/>
        <v>0</v>
      </c>
      <c r="O18" s="58"/>
    </row>
    <row r="19" spans="1:15" ht="117" customHeight="1" thickBot="1" x14ac:dyDescent="0.3">
      <c r="A19" s="154"/>
      <c r="B19" s="156"/>
      <c r="C19" s="25">
        <v>7</v>
      </c>
      <c r="D19" s="18" t="s">
        <v>47</v>
      </c>
      <c r="E19" s="2"/>
      <c r="F19" s="30">
        <v>2</v>
      </c>
      <c r="G19" s="1"/>
      <c r="H19" s="56"/>
      <c r="I19" s="63">
        <f t="shared" si="2"/>
        <v>0</v>
      </c>
      <c r="J19" s="63">
        <f t="shared" si="4"/>
        <v>0</v>
      </c>
      <c r="K19" s="36">
        <f t="shared" si="3"/>
        <v>0</v>
      </c>
      <c r="L19" s="36">
        <f t="shared" si="0"/>
        <v>0</v>
      </c>
      <c r="M19" s="37">
        <f t="shared" si="1"/>
        <v>0</v>
      </c>
      <c r="O19" s="58"/>
    </row>
    <row r="20" spans="1:15" ht="90" customHeight="1" x14ac:dyDescent="0.25">
      <c r="A20" s="154"/>
      <c r="B20" s="156"/>
      <c r="C20" s="25">
        <v>8</v>
      </c>
      <c r="D20" s="18" t="s">
        <v>48</v>
      </c>
      <c r="E20" s="2"/>
      <c r="F20" s="30">
        <v>2</v>
      </c>
      <c r="G20" s="1"/>
      <c r="H20" s="56"/>
      <c r="I20" s="63">
        <f t="shared" si="2"/>
        <v>0</v>
      </c>
      <c r="J20" s="63">
        <f t="shared" si="4"/>
        <v>0</v>
      </c>
      <c r="K20" s="36">
        <f t="shared" si="3"/>
        <v>0</v>
      </c>
      <c r="L20" s="36">
        <f t="shared" si="0"/>
        <v>0</v>
      </c>
      <c r="M20" s="37">
        <f t="shared" si="1"/>
        <v>0</v>
      </c>
      <c r="O20" s="58"/>
    </row>
    <row r="21" spans="1:15" ht="20.25" customHeight="1" x14ac:dyDescent="0.25">
      <c r="A21" s="159"/>
      <c r="B21" s="160"/>
      <c r="C21" s="160"/>
      <c r="D21" s="160"/>
      <c r="E21" s="160"/>
      <c r="F21" s="160"/>
      <c r="G21" s="160"/>
      <c r="H21" s="160"/>
      <c r="I21" s="160"/>
      <c r="J21" s="160"/>
      <c r="K21" s="161"/>
      <c r="L21" s="40" t="s">
        <v>21</v>
      </c>
      <c r="M21" s="41">
        <f>SUM(L13:L20)</f>
        <v>0</v>
      </c>
      <c r="O21" s="58"/>
    </row>
    <row r="22" spans="1:15" ht="20.25" customHeight="1" x14ac:dyDescent="0.25">
      <c r="A22" s="162"/>
      <c r="B22" s="163"/>
      <c r="C22" s="163"/>
      <c r="D22" s="163"/>
      <c r="E22" s="163"/>
      <c r="F22" s="163"/>
      <c r="G22" s="163"/>
      <c r="H22" s="163"/>
      <c r="I22" s="163"/>
      <c r="J22" s="163"/>
      <c r="K22" s="158"/>
      <c r="L22" s="42" t="s">
        <v>22</v>
      </c>
      <c r="M22" s="43">
        <f>SUM(J13:J20)</f>
        <v>0</v>
      </c>
      <c r="O22" s="58"/>
    </row>
    <row r="23" spans="1:15" ht="20.25" customHeight="1" thickBot="1" x14ac:dyDescent="0.3">
      <c r="A23" s="164"/>
      <c r="B23" s="165"/>
      <c r="C23" s="165"/>
      <c r="D23" s="165"/>
      <c r="E23" s="165"/>
      <c r="F23" s="165"/>
      <c r="G23" s="165"/>
      <c r="H23" s="165"/>
      <c r="I23" s="165"/>
      <c r="J23" s="165"/>
      <c r="K23" s="166"/>
      <c r="L23" s="44" t="s">
        <v>23</v>
      </c>
      <c r="M23" s="45">
        <f>SUM(M21:M22)</f>
        <v>0</v>
      </c>
      <c r="O23" s="66"/>
    </row>
    <row r="24" spans="1:15" ht="91.5" customHeight="1" thickBot="1" x14ac:dyDescent="0.3">
      <c r="A24" s="168" t="s">
        <v>49</v>
      </c>
      <c r="B24" s="157" t="s">
        <v>53</v>
      </c>
      <c r="C24" s="19">
        <v>1</v>
      </c>
      <c r="D24" s="20" t="s">
        <v>50</v>
      </c>
      <c r="E24" s="6"/>
      <c r="F24" s="29">
        <v>1</v>
      </c>
      <c r="G24" s="7"/>
      <c r="H24" s="68"/>
      <c r="I24" s="69">
        <f t="shared" ref="I24:I36" si="5">G24*H24</f>
        <v>0</v>
      </c>
      <c r="J24" s="69">
        <f>I24*F24</f>
        <v>0</v>
      </c>
      <c r="K24" s="46">
        <f t="shared" ref="K24:K36" si="6">G24+I24</f>
        <v>0</v>
      </c>
      <c r="L24" s="46">
        <f t="shared" ref="L24:L36" si="7">F24*G24</f>
        <v>0</v>
      </c>
      <c r="M24" s="47">
        <f t="shared" ref="M24:M36" si="8">(G24+I24)*F24</f>
        <v>0</v>
      </c>
      <c r="O24" s="70"/>
    </row>
    <row r="25" spans="1:15" ht="91.5" customHeight="1" thickBot="1" x14ac:dyDescent="0.3">
      <c r="A25" s="169"/>
      <c r="B25" s="158"/>
      <c r="C25" s="21">
        <v>2</v>
      </c>
      <c r="D25" s="18" t="s">
        <v>51</v>
      </c>
      <c r="E25" s="2"/>
      <c r="F25" s="30">
        <v>1</v>
      </c>
      <c r="G25" s="1"/>
      <c r="H25" s="68"/>
      <c r="I25" s="63">
        <f t="shared" si="5"/>
        <v>0</v>
      </c>
      <c r="J25" s="63">
        <f t="shared" ref="J25:J36" si="9">I25*F25</f>
        <v>0</v>
      </c>
      <c r="K25" s="36">
        <f t="shared" si="6"/>
        <v>0</v>
      </c>
      <c r="L25" s="36">
        <f t="shared" si="7"/>
        <v>0</v>
      </c>
      <c r="M25" s="37">
        <f t="shared" si="8"/>
        <v>0</v>
      </c>
      <c r="O25" s="70"/>
    </row>
    <row r="26" spans="1:15" ht="91.5" customHeight="1" thickBot="1" x14ac:dyDescent="0.3">
      <c r="A26" s="170"/>
      <c r="B26" s="156" t="s">
        <v>52</v>
      </c>
      <c r="C26" s="22">
        <v>3</v>
      </c>
      <c r="D26" s="18" t="s">
        <v>54</v>
      </c>
      <c r="E26" s="3"/>
      <c r="F26" s="31">
        <v>2</v>
      </c>
      <c r="G26" s="1"/>
      <c r="H26" s="68"/>
      <c r="I26" s="63">
        <f t="shared" si="5"/>
        <v>0</v>
      </c>
      <c r="J26" s="63">
        <f t="shared" si="9"/>
        <v>0</v>
      </c>
      <c r="K26" s="36">
        <f t="shared" si="6"/>
        <v>0</v>
      </c>
      <c r="L26" s="36">
        <f t="shared" si="7"/>
        <v>0</v>
      </c>
      <c r="M26" s="37">
        <f t="shared" si="8"/>
        <v>0</v>
      </c>
      <c r="O26" s="70"/>
    </row>
    <row r="27" spans="1:15" ht="91.5" customHeight="1" thickBot="1" x14ac:dyDescent="0.3">
      <c r="A27" s="170"/>
      <c r="B27" s="156"/>
      <c r="C27" s="22">
        <v>4</v>
      </c>
      <c r="D27" s="18" t="s">
        <v>55</v>
      </c>
      <c r="E27" s="3"/>
      <c r="F27" s="31">
        <v>1</v>
      </c>
      <c r="G27" s="1"/>
      <c r="H27" s="68"/>
      <c r="I27" s="63">
        <f t="shared" si="5"/>
        <v>0</v>
      </c>
      <c r="J27" s="63">
        <f t="shared" si="9"/>
        <v>0</v>
      </c>
      <c r="K27" s="36">
        <f t="shared" si="6"/>
        <v>0</v>
      </c>
      <c r="L27" s="36">
        <f t="shared" si="7"/>
        <v>0</v>
      </c>
      <c r="M27" s="37">
        <f t="shared" si="8"/>
        <v>0</v>
      </c>
      <c r="O27" s="70"/>
    </row>
    <row r="28" spans="1:15" ht="91.5" customHeight="1" thickBot="1" x14ac:dyDescent="0.3">
      <c r="A28" s="170"/>
      <c r="B28" s="156"/>
      <c r="C28" s="22">
        <v>5</v>
      </c>
      <c r="D28" s="18" t="s">
        <v>44</v>
      </c>
      <c r="E28" s="3"/>
      <c r="F28" s="31">
        <v>1</v>
      </c>
      <c r="G28" s="1"/>
      <c r="H28" s="68"/>
      <c r="I28" s="63">
        <f t="shared" si="5"/>
        <v>0</v>
      </c>
      <c r="J28" s="63">
        <f t="shared" si="9"/>
        <v>0</v>
      </c>
      <c r="K28" s="36">
        <f t="shared" si="6"/>
        <v>0</v>
      </c>
      <c r="L28" s="36">
        <f t="shared" si="7"/>
        <v>0</v>
      </c>
      <c r="M28" s="37">
        <f t="shared" si="8"/>
        <v>0</v>
      </c>
      <c r="O28" s="70"/>
    </row>
    <row r="29" spans="1:15" ht="91.5" customHeight="1" thickBot="1" x14ac:dyDescent="0.3">
      <c r="A29" s="170"/>
      <c r="B29" s="173" t="s">
        <v>56</v>
      </c>
      <c r="C29" s="22">
        <v>6</v>
      </c>
      <c r="D29" s="18" t="s">
        <v>57</v>
      </c>
      <c r="E29" s="3"/>
      <c r="F29" s="31">
        <v>2</v>
      </c>
      <c r="G29" s="1"/>
      <c r="H29" s="68"/>
      <c r="I29" s="63">
        <f t="shared" si="5"/>
        <v>0</v>
      </c>
      <c r="J29" s="63">
        <f t="shared" si="9"/>
        <v>0</v>
      </c>
      <c r="K29" s="36">
        <f t="shared" si="6"/>
        <v>0</v>
      </c>
      <c r="L29" s="36">
        <f t="shared" si="7"/>
        <v>0</v>
      </c>
      <c r="M29" s="37">
        <f t="shared" si="8"/>
        <v>0</v>
      </c>
      <c r="O29" s="70"/>
    </row>
    <row r="30" spans="1:15" ht="91.5" customHeight="1" thickBot="1" x14ac:dyDescent="0.3">
      <c r="A30" s="170"/>
      <c r="B30" s="174"/>
      <c r="C30" s="22">
        <v>7</v>
      </c>
      <c r="D30" s="18" t="s">
        <v>58</v>
      </c>
      <c r="E30" s="3"/>
      <c r="F30" s="31">
        <v>1</v>
      </c>
      <c r="G30" s="1"/>
      <c r="H30" s="68"/>
      <c r="I30" s="63">
        <f t="shared" si="5"/>
        <v>0</v>
      </c>
      <c r="J30" s="63">
        <f t="shared" si="9"/>
        <v>0</v>
      </c>
      <c r="K30" s="36">
        <f t="shared" si="6"/>
        <v>0</v>
      </c>
      <c r="L30" s="36">
        <f t="shared" si="7"/>
        <v>0</v>
      </c>
      <c r="M30" s="37">
        <f t="shared" si="8"/>
        <v>0</v>
      </c>
      <c r="O30" s="70"/>
    </row>
    <row r="31" spans="1:15" ht="91.5" customHeight="1" thickBot="1" x14ac:dyDescent="0.3">
      <c r="A31" s="170"/>
      <c r="B31" s="174"/>
      <c r="C31" s="22">
        <v>8</v>
      </c>
      <c r="D31" s="18" t="s">
        <v>59</v>
      </c>
      <c r="E31" s="3"/>
      <c r="F31" s="31">
        <v>1</v>
      </c>
      <c r="G31" s="1"/>
      <c r="H31" s="68"/>
      <c r="I31" s="63">
        <f t="shared" si="5"/>
        <v>0</v>
      </c>
      <c r="J31" s="63">
        <f t="shared" si="9"/>
        <v>0</v>
      </c>
      <c r="K31" s="36">
        <f t="shared" si="6"/>
        <v>0</v>
      </c>
      <c r="L31" s="36">
        <f t="shared" si="7"/>
        <v>0</v>
      </c>
      <c r="M31" s="37">
        <f t="shared" si="8"/>
        <v>0</v>
      </c>
      <c r="O31" s="70"/>
    </row>
    <row r="32" spans="1:15" ht="91.5" customHeight="1" thickBot="1" x14ac:dyDescent="0.3">
      <c r="A32" s="170"/>
      <c r="B32" s="175"/>
      <c r="C32" s="22">
        <v>9</v>
      </c>
      <c r="D32" s="18" t="s">
        <v>60</v>
      </c>
      <c r="E32" s="3"/>
      <c r="F32" s="31">
        <v>1</v>
      </c>
      <c r="G32" s="1"/>
      <c r="H32" s="68"/>
      <c r="I32" s="63">
        <f t="shared" si="5"/>
        <v>0</v>
      </c>
      <c r="J32" s="63">
        <f t="shared" si="9"/>
        <v>0</v>
      </c>
      <c r="K32" s="36">
        <f t="shared" si="6"/>
        <v>0</v>
      </c>
      <c r="L32" s="36">
        <f t="shared" si="7"/>
        <v>0</v>
      </c>
      <c r="M32" s="37">
        <f t="shared" si="8"/>
        <v>0</v>
      </c>
      <c r="O32" s="70"/>
    </row>
    <row r="33" spans="1:15" ht="91.5" customHeight="1" thickBot="1" x14ac:dyDescent="0.3">
      <c r="A33" s="170"/>
      <c r="B33" s="99" t="s">
        <v>61</v>
      </c>
      <c r="C33" s="22">
        <v>10</v>
      </c>
      <c r="D33" s="18" t="s">
        <v>62</v>
      </c>
      <c r="E33" s="3"/>
      <c r="F33" s="31">
        <v>1</v>
      </c>
      <c r="G33" s="1"/>
      <c r="H33" s="68"/>
      <c r="I33" s="63">
        <f t="shared" si="5"/>
        <v>0</v>
      </c>
      <c r="J33" s="63">
        <f t="shared" si="9"/>
        <v>0</v>
      </c>
      <c r="K33" s="36">
        <f t="shared" si="6"/>
        <v>0</v>
      </c>
      <c r="L33" s="36">
        <f t="shared" si="7"/>
        <v>0</v>
      </c>
      <c r="M33" s="37">
        <f t="shared" si="8"/>
        <v>0</v>
      </c>
      <c r="O33" s="70"/>
    </row>
    <row r="34" spans="1:15" ht="91.5" customHeight="1" thickBot="1" x14ac:dyDescent="0.3">
      <c r="A34" s="170"/>
      <c r="B34" s="173" t="s">
        <v>63</v>
      </c>
      <c r="C34" s="22">
        <v>11</v>
      </c>
      <c r="D34" s="23" t="s">
        <v>54</v>
      </c>
      <c r="E34" s="3"/>
      <c r="F34" s="31">
        <v>1</v>
      </c>
      <c r="G34" s="1"/>
      <c r="H34" s="68"/>
      <c r="I34" s="63">
        <f t="shared" si="5"/>
        <v>0</v>
      </c>
      <c r="J34" s="63">
        <f t="shared" si="9"/>
        <v>0</v>
      </c>
      <c r="K34" s="36">
        <f t="shared" si="6"/>
        <v>0</v>
      </c>
      <c r="L34" s="36">
        <f t="shared" si="7"/>
        <v>0</v>
      </c>
      <c r="M34" s="37">
        <f t="shared" si="8"/>
        <v>0</v>
      </c>
      <c r="O34" s="70"/>
    </row>
    <row r="35" spans="1:15" ht="91.5" customHeight="1" thickBot="1" x14ac:dyDescent="0.3">
      <c r="A35" s="170"/>
      <c r="B35" s="174"/>
      <c r="C35" s="22">
        <v>12</v>
      </c>
      <c r="D35" s="23" t="s">
        <v>55</v>
      </c>
      <c r="E35" s="3"/>
      <c r="F35" s="31">
        <v>2</v>
      </c>
      <c r="G35" s="1"/>
      <c r="H35" s="68"/>
      <c r="I35" s="63">
        <f t="shared" si="5"/>
        <v>0</v>
      </c>
      <c r="J35" s="63">
        <f t="shared" si="9"/>
        <v>0</v>
      </c>
      <c r="K35" s="36">
        <f t="shared" si="6"/>
        <v>0</v>
      </c>
      <c r="L35" s="36">
        <f t="shared" si="7"/>
        <v>0</v>
      </c>
      <c r="M35" s="37">
        <f t="shared" si="8"/>
        <v>0</v>
      </c>
      <c r="O35" s="70"/>
    </row>
    <row r="36" spans="1:15" ht="91.5" customHeight="1" x14ac:dyDescent="0.25">
      <c r="A36" s="170"/>
      <c r="B36" s="175"/>
      <c r="C36" s="22">
        <v>13</v>
      </c>
      <c r="D36" s="23" t="s">
        <v>44</v>
      </c>
      <c r="E36" s="3"/>
      <c r="F36" s="31">
        <v>1</v>
      </c>
      <c r="G36" s="1"/>
      <c r="H36" s="68"/>
      <c r="I36" s="63">
        <f t="shared" si="5"/>
        <v>0</v>
      </c>
      <c r="J36" s="63">
        <f t="shared" si="9"/>
        <v>0</v>
      </c>
      <c r="K36" s="36">
        <f t="shared" si="6"/>
        <v>0</v>
      </c>
      <c r="L36" s="38">
        <f t="shared" si="7"/>
        <v>0</v>
      </c>
      <c r="M36" s="37">
        <f t="shared" si="8"/>
        <v>0</v>
      </c>
      <c r="O36" s="70"/>
    </row>
    <row r="37" spans="1:15" ht="20.25" customHeight="1" x14ac:dyDescent="0.25">
      <c r="A37" s="159"/>
      <c r="B37" s="160"/>
      <c r="C37" s="160"/>
      <c r="D37" s="160"/>
      <c r="E37" s="160"/>
      <c r="F37" s="160"/>
      <c r="G37" s="160"/>
      <c r="H37" s="160"/>
      <c r="I37" s="160"/>
      <c r="J37" s="160"/>
      <c r="K37" s="161"/>
      <c r="L37" s="40" t="s">
        <v>21</v>
      </c>
      <c r="M37" s="41">
        <f>SUM(L24:L36)</f>
        <v>0</v>
      </c>
      <c r="O37" s="70"/>
    </row>
    <row r="38" spans="1:15" ht="20.25" customHeight="1" x14ac:dyDescent="0.25">
      <c r="A38" s="162"/>
      <c r="B38" s="163"/>
      <c r="C38" s="163"/>
      <c r="D38" s="163"/>
      <c r="E38" s="163"/>
      <c r="F38" s="163"/>
      <c r="G38" s="163"/>
      <c r="H38" s="163"/>
      <c r="I38" s="163"/>
      <c r="J38" s="163"/>
      <c r="K38" s="158"/>
      <c r="L38" s="42" t="s">
        <v>22</v>
      </c>
      <c r="M38" s="43">
        <f>SUM(J24:J36)</f>
        <v>0</v>
      </c>
      <c r="O38" s="58"/>
    </row>
    <row r="39" spans="1:15" ht="20.25" customHeight="1" thickBot="1" x14ac:dyDescent="0.3">
      <c r="A39" s="164"/>
      <c r="B39" s="165"/>
      <c r="C39" s="165"/>
      <c r="D39" s="165"/>
      <c r="E39" s="165"/>
      <c r="F39" s="165"/>
      <c r="G39" s="165"/>
      <c r="H39" s="165"/>
      <c r="I39" s="165"/>
      <c r="J39" s="165"/>
      <c r="K39" s="166"/>
      <c r="L39" s="44" t="s">
        <v>25</v>
      </c>
      <c r="M39" s="45">
        <f>SUM(M37:M38)</f>
        <v>0</v>
      </c>
      <c r="O39" s="73"/>
    </row>
    <row r="40" spans="1:15" ht="97.5" customHeight="1" thickBot="1" x14ac:dyDescent="0.3">
      <c r="A40" s="168" t="s">
        <v>64</v>
      </c>
      <c r="B40" s="176" t="s">
        <v>29</v>
      </c>
      <c r="C40" s="24">
        <v>1</v>
      </c>
      <c r="D40" s="20" t="s">
        <v>65</v>
      </c>
      <c r="E40" s="67"/>
      <c r="F40" s="29">
        <v>5</v>
      </c>
      <c r="G40" s="7"/>
      <c r="H40" s="68"/>
      <c r="I40" s="69">
        <f t="shared" ref="I40:I43" si="10">G40*H40</f>
        <v>0</v>
      </c>
      <c r="J40" s="69">
        <f t="shared" ref="J40:J43" si="11">I40*F40</f>
        <v>0</v>
      </c>
      <c r="K40" s="46">
        <f t="shared" ref="K40:K43" si="12">G40+I40</f>
        <v>0</v>
      </c>
      <c r="L40" s="46">
        <f t="shared" ref="L40:L43" si="13">F40*G40</f>
        <v>0</v>
      </c>
      <c r="M40" s="47">
        <f t="shared" ref="M40:M43" si="14">(G40+I40)*F40</f>
        <v>0</v>
      </c>
      <c r="O40" s="70"/>
    </row>
    <row r="41" spans="1:15" ht="94.5" customHeight="1" thickBot="1" x14ac:dyDescent="0.3">
      <c r="A41" s="169"/>
      <c r="B41" s="177"/>
      <c r="C41" s="26">
        <v>2</v>
      </c>
      <c r="D41" s="18" t="s">
        <v>66</v>
      </c>
      <c r="E41" s="75"/>
      <c r="F41" s="30">
        <v>5</v>
      </c>
      <c r="G41" s="1"/>
      <c r="H41" s="68"/>
      <c r="I41" s="63">
        <f t="shared" si="10"/>
        <v>0</v>
      </c>
      <c r="J41" s="63">
        <f t="shared" si="11"/>
        <v>0</v>
      </c>
      <c r="K41" s="36">
        <f t="shared" si="12"/>
        <v>0</v>
      </c>
      <c r="L41" s="36">
        <f t="shared" si="13"/>
        <v>0</v>
      </c>
      <c r="M41" s="37">
        <f t="shared" si="14"/>
        <v>0</v>
      </c>
      <c r="O41" s="70"/>
    </row>
    <row r="42" spans="1:15" ht="102" customHeight="1" thickBot="1" x14ac:dyDescent="0.3">
      <c r="A42" s="169"/>
      <c r="B42" s="177"/>
      <c r="C42" s="26">
        <v>3</v>
      </c>
      <c r="D42" s="18" t="s">
        <v>45</v>
      </c>
      <c r="E42" s="75"/>
      <c r="F42" s="30">
        <v>1</v>
      </c>
      <c r="G42" s="1"/>
      <c r="H42" s="68"/>
      <c r="I42" s="63">
        <f t="shared" si="10"/>
        <v>0</v>
      </c>
      <c r="J42" s="63">
        <f t="shared" si="11"/>
        <v>0</v>
      </c>
      <c r="K42" s="36">
        <f t="shared" si="12"/>
        <v>0</v>
      </c>
      <c r="L42" s="36">
        <f t="shared" si="13"/>
        <v>0</v>
      </c>
      <c r="M42" s="37">
        <f t="shared" si="14"/>
        <v>0</v>
      </c>
      <c r="O42" s="70"/>
    </row>
    <row r="43" spans="1:15" ht="96.75" customHeight="1" x14ac:dyDescent="0.25">
      <c r="A43" s="169"/>
      <c r="B43" s="178"/>
      <c r="C43" s="26">
        <v>4</v>
      </c>
      <c r="D43" s="18" t="s">
        <v>67</v>
      </c>
      <c r="E43" s="75"/>
      <c r="F43" s="30">
        <v>1</v>
      </c>
      <c r="G43" s="1"/>
      <c r="H43" s="68"/>
      <c r="I43" s="63">
        <f t="shared" si="10"/>
        <v>0</v>
      </c>
      <c r="J43" s="63">
        <f t="shared" si="11"/>
        <v>0</v>
      </c>
      <c r="K43" s="36">
        <f t="shared" si="12"/>
        <v>0</v>
      </c>
      <c r="L43" s="36">
        <f t="shared" si="13"/>
        <v>0</v>
      </c>
      <c r="M43" s="37">
        <f t="shared" si="14"/>
        <v>0</v>
      </c>
      <c r="O43" s="70"/>
    </row>
    <row r="44" spans="1:15" ht="20.25" customHeight="1" x14ac:dyDescent="0.25">
      <c r="A44" s="159"/>
      <c r="B44" s="160"/>
      <c r="C44" s="160"/>
      <c r="D44" s="160"/>
      <c r="E44" s="160"/>
      <c r="F44" s="160"/>
      <c r="G44" s="160"/>
      <c r="H44" s="160"/>
      <c r="I44" s="160"/>
      <c r="J44" s="160"/>
      <c r="K44" s="161"/>
      <c r="L44" s="40" t="s">
        <v>21</v>
      </c>
      <c r="M44" s="41">
        <f>SUM(L40:L43)</f>
        <v>0</v>
      </c>
      <c r="O44" s="70"/>
    </row>
    <row r="45" spans="1:15" ht="20.25" customHeight="1" x14ac:dyDescent="0.25">
      <c r="A45" s="162"/>
      <c r="B45" s="163"/>
      <c r="C45" s="163"/>
      <c r="D45" s="163"/>
      <c r="E45" s="163"/>
      <c r="F45" s="163"/>
      <c r="G45" s="163"/>
      <c r="H45" s="163"/>
      <c r="I45" s="163"/>
      <c r="J45" s="163"/>
      <c r="K45" s="158"/>
      <c r="L45" s="42" t="s">
        <v>22</v>
      </c>
      <c r="M45" s="43">
        <f>SUM(J40:J43)</f>
        <v>0</v>
      </c>
      <c r="O45" s="58"/>
    </row>
    <row r="46" spans="1:15" ht="20.25" customHeight="1" thickBot="1" x14ac:dyDescent="0.3">
      <c r="A46" s="164"/>
      <c r="B46" s="165"/>
      <c r="C46" s="165"/>
      <c r="D46" s="165"/>
      <c r="E46" s="165"/>
      <c r="F46" s="165"/>
      <c r="G46" s="165"/>
      <c r="H46" s="165"/>
      <c r="I46" s="165"/>
      <c r="J46" s="165"/>
      <c r="K46" s="166"/>
      <c r="L46" s="44" t="s">
        <v>27</v>
      </c>
      <c r="M46" s="45">
        <f>SUM(M44:M45)</f>
        <v>0</v>
      </c>
      <c r="O46" s="73"/>
    </row>
    <row r="47" spans="1:15" ht="96.75" customHeight="1" thickBot="1" x14ac:dyDescent="0.3">
      <c r="A47" s="153" t="s">
        <v>68</v>
      </c>
      <c r="B47" s="171" t="s">
        <v>32</v>
      </c>
      <c r="C47" s="19">
        <v>1</v>
      </c>
      <c r="D47" s="20" t="s">
        <v>55</v>
      </c>
      <c r="E47" s="6"/>
      <c r="F47" s="29">
        <v>1</v>
      </c>
      <c r="G47" s="7"/>
      <c r="H47" s="68"/>
      <c r="I47" s="69">
        <f t="shared" ref="I47:I54" si="15">G47*H47</f>
        <v>0</v>
      </c>
      <c r="J47" s="69">
        <f t="shared" ref="J47:J53" si="16">I47*F47</f>
        <v>0</v>
      </c>
      <c r="K47" s="46">
        <f t="shared" ref="K47:K54" si="17">G47+I47</f>
        <v>0</v>
      </c>
      <c r="L47" s="46">
        <f t="shared" ref="L47:L54" si="18">F47*G47</f>
        <v>0</v>
      </c>
      <c r="M47" s="47">
        <f t="shared" ref="M47:M54" si="19">(G47+I47)*F47</f>
        <v>0</v>
      </c>
      <c r="O47" s="70"/>
    </row>
    <row r="48" spans="1:15" ht="99.75" customHeight="1" thickBot="1" x14ac:dyDescent="0.3">
      <c r="A48" s="154"/>
      <c r="B48" s="172"/>
      <c r="C48" s="21">
        <v>2</v>
      </c>
      <c r="D48" s="18" t="s">
        <v>69</v>
      </c>
      <c r="E48" s="2"/>
      <c r="F48" s="30">
        <v>1</v>
      </c>
      <c r="G48" s="1"/>
      <c r="H48" s="68"/>
      <c r="I48" s="63">
        <f t="shared" si="15"/>
        <v>0</v>
      </c>
      <c r="J48" s="63">
        <f t="shared" si="16"/>
        <v>0</v>
      </c>
      <c r="K48" s="36">
        <f t="shared" si="17"/>
        <v>0</v>
      </c>
      <c r="L48" s="36">
        <f t="shared" si="18"/>
        <v>0</v>
      </c>
      <c r="M48" s="37">
        <f t="shared" si="19"/>
        <v>0</v>
      </c>
      <c r="O48" s="70"/>
    </row>
    <row r="49" spans="1:15" ht="102" customHeight="1" thickBot="1" x14ac:dyDescent="0.3">
      <c r="A49" s="154"/>
      <c r="B49" s="172"/>
      <c r="C49" s="21">
        <v>3</v>
      </c>
      <c r="D49" s="18" t="s">
        <v>70</v>
      </c>
      <c r="E49" s="2"/>
      <c r="F49" s="30">
        <v>1</v>
      </c>
      <c r="G49" s="1"/>
      <c r="H49" s="68"/>
      <c r="I49" s="63">
        <f t="shared" si="15"/>
        <v>0</v>
      </c>
      <c r="J49" s="63">
        <f t="shared" si="16"/>
        <v>0</v>
      </c>
      <c r="K49" s="36">
        <f t="shared" si="17"/>
        <v>0</v>
      </c>
      <c r="L49" s="36">
        <f t="shared" si="18"/>
        <v>0</v>
      </c>
      <c r="M49" s="37">
        <f t="shared" si="19"/>
        <v>0</v>
      </c>
      <c r="O49" s="70"/>
    </row>
    <row r="50" spans="1:15" ht="92.25" customHeight="1" thickBot="1" x14ac:dyDescent="0.3">
      <c r="A50" s="154"/>
      <c r="B50" s="172"/>
      <c r="C50" s="21">
        <v>4</v>
      </c>
      <c r="D50" s="18" t="s">
        <v>71</v>
      </c>
      <c r="E50" s="2"/>
      <c r="F50" s="30">
        <v>1</v>
      </c>
      <c r="G50" s="1"/>
      <c r="H50" s="68"/>
      <c r="I50" s="63">
        <f t="shared" si="15"/>
        <v>0</v>
      </c>
      <c r="J50" s="63">
        <f t="shared" si="16"/>
        <v>0</v>
      </c>
      <c r="K50" s="36">
        <f t="shared" si="17"/>
        <v>0</v>
      </c>
      <c r="L50" s="36">
        <f t="shared" si="18"/>
        <v>0</v>
      </c>
      <c r="M50" s="37">
        <f t="shared" si="19"/>
        <v>0</v>
      </c>
      <c r="O50" s="70"/>
    </row>
    <row r="51" spans="1:15" ht="102" customHeight="1" thickBot="1" x14ac:dyDescent="0.3">
      <c r="A51" s="154"/>
      <c r="B51" s="173" t="s">
        <v>72</v>
      </c>
      <c r="C51" s="26">
        <v>5</v>
      </c>
      <c r="D51" s="18" t="s">
        <v>65</v>
      </c>
      <c r="E51" s="2"/>
      <c r="F51" s="30">
        <v>1</v>
      </c>
      <c r="G51" s="1"/>
      <c r="H51" s="68"/>
      <c r="I51" s="63">
        <f t="shared" si="15"/>
        <v>0</v>
      </c>
      <c r="J51" s="63">
        <f t="shared" si="16"/>
        <v>0</v>
      </c>
      <c r="K51" s="36">
        <f t="shared" si="17"/>
        <v>0</v>
      </c>
      <c r="L51" s="36">
        <f t="shared" si="18"/>
        <v>0</v>
      </c>
      <c r="M51" s="37">
        <f t="shared" si="19"/>
        <v>0</v>
      </c>
      <c r="O51" s="70"/>
    </row>
    <row r="52" spans="1:15" ht="99" customHeight="1" thickBot="1" x14ac:dyDescent="0.3">
      <c r="A52" s="154"/>
      <c r="B52" s="174"/>
      <c r="C52" s="26">
        <v>6</v>
      </c>
      <c r="D52" s="18" t="s">
        <v>71</v>
      </c>
      <c r="E52" s="2"/>
      <c r="F52" s="30">
        <v>2</v>
      </c>
      <c r="G52" s="1"/>
      <c r="H52" s="68"/>
      <c r="I52" s="63">
        <f t="shared" si="15"/>
        <v>0</v>
      </c>
      <c r="J52" s="63">
        <f t="shared" si="16"/>
        <v>0</v>
      </c>
      <c r="K52" s="36">
        <f t="shared" si="17"/>
        <v>0</v>
      </c>
      <c r="L52" s="36">
        <f t="shared" si="18"/>
        <v>0</v>
      </c>
      <c r="M52" s="37">
        <f t="shared" si="19"/>
        <v>0</v>
      </c>
      <c r="O52" s="70"/>
    </row>
    <row r="53" spans="1:15" ht="99.75" customHeight="1" thickBot="1" x14ac:dyDescent="0.3">
      <c r="A53" s="154"/>
      <c r="B53" s="156" t="s">
        <v>73</v>
      </c>
      <c r="C53" s="26">
        <v>7</v>
      </c>
      <c r="D53" s="18" t="s">
        <v>74</v>
      </c>
      <c r="E53" s="2"/>
      <c r="F53" s="30">
        <v>1</v>
      </c>
      <c r="G53" s="1"/>
      <c r="H53" s="68"/>
      <c r="I53" s="63">
        <f t="shared" si="15"/>
        <v>0</v>
      </c>
      <c r="J53" s="63">
        <f t="shared" si="16"/>
        <v>0</v>
      </c>
      <c r="K53" s="36">
        <f t="shared" si="17"/>
        <v>0</v>
      </c>
      <c r="L53" s="36">
        <f t="shared" si="18"/>
        <v>0</v>
      </c>
      <c r="M53" s="37">
        <f t="shared" si="19"/>
        <v>0</v>
      </c>
      <c r="O53" s="70"/>
    </row>
    <row r="54" spans="1:15" ht="93" customHeight="1" x14ac:dyDescent="0.25">
      <c r="A54" s="154"/>
      <c r="B54" s="156"/>
      <c r="C54" s="26">
        <v>8</v>
      </c>
      <c r="D54" s="18" t="s">
        <v>69</v>
      </c>
      <c r="E54" s="2"/>
      <c r="F54" s="30">
        <v>3</v>
      </c>
      <c r="G54" s="1"/>
      <c r="H54" s="68"/>
      <c r="I54" s="63">
        <f t="shared" si="15"/>
        <v>0</v>
      </c>
      <c r="J54" s="63">
        <f>I54*F54</f>
        <v>0</v>
      </c>
      <c r="K54" s="36">
        <f t="shared" si="17"/>
        <v>0</v>
      </c>
      <c r="L54" s="36">
        <f t="shared" si="18"/>
        <v>0</v>
      </c>
      <c r="M54" s="37">
        <f t="shared" si="19"/>
        <v>0</v>
      </c>
      <c r="O54" s="70"/>
    </row>
    <row r="55" spans="1:15" ht="20.25" customHeight="1" x14ac:dyDescent="0.25">
      <c r="A55" s="159"/>
      <c r="B55" s="160"/>
      <c r="C55" s="160"/>
      <c r="D55" s="160"/>
      <c r="E55" s="160"/>
      <c r="F55" s="160"/>
      <c r="G55" s="160"/>
      <c r="H55" s="160"/>
      <c r="I55" s="160"/>
      <c r="J55" s="160"/>
      <c r="K55" s="161"/>
      <c r="L55" s="40" t="s">
        <v>21</v>
      </c>
      <c r="M55" s="41">
        <f>SUM(L47:L54)</f>
        <v>0</v>
      </c>
      <c r="O55" s="70"/>
    </row>
    <row r="56" spans="1:15" ht="20.25" customHeight="1" x14ac:dyDescent="0.25">
      <c r="A56" s="162"/>
      <c r="B56" s="163"/>
      <c r="C56" s="163"/>
      <c r="D56" s="163"/>
      <c r="E56" s="163"/>
      <c r="F56" s="163"/>
      <c r="G56" s="163"/>
      <c r="H56" s="163"/>
      <c r="I56" s="163"/>
      <c r="J56" s="163"/>
      <c r="K56" s="158"/>
      <c r="L56" s="42" t="s">
        <v>22</v>
      </c>
      <c r="M56" s="43">
        <f>SUM(J47:J54)</f>
        <v>0</v>
      </c>
      <c r="O56" s="58"/>
    </row>
    <row r="57" spans="1:15" ht="20.25" customHeight="1" thickBot="1" x14ac:dyDescent="0.3">
      <c r="A57" s="164"/>
      <c r="B57" s="165"/>
      <c r="C57" s="165"/>
      <c r="D57" s="165"/>
      <c r="E57" s="165"/>
      <c r="F57" s="165"/>
      <c r="G57" s="165"/>
      <c r="H57" s="165"/>
      <c r="I57" s="165"/>
      <c r="J57" s="165"/>
      <c r="K57" s="166"/>
      <c r="L57" s="44" t="s">
        <v>28</v>
      </c>
      <c r="M57" s="45">
        <f>SUM(M55:M56)</f>
        <v>0</v>
      </c>
      <c r="O57" s="73"/>
    </row>
    <row r="58" spans="1:15" ht="101.25" customHeight="1" thickBot="1" x14ac:dyDescent="0.3">
      <c r="A58" s="153" t="s">
        <v>75</v>
      </c>
      <c r="B58" s="202" t="s">
        <v>76</v>
      </c>
      <c r="C58" s="19">
        <v>1</v>
      </c>
      <c r="D58" s="20" t="s">
        <v>77</v>
      </c>
      <c r="E58" s="6"/>
      <c r="F58" s="32">
        <v>1</v>
      </c>
      <c r="G58" s="7"/>
      <c r="H58" s="68"/>
      <c r="I58" s="69">
        <f t="shared" ref="I58:I62" si="20">G58*H58</f>
        <v>0</v>
      </c>
      <c r="J58" s="69">
        <f t="shared" ref="J58:J62" si="21">I58*F58</f>
        <v>0</v>
      </c>
      <c r="K58" s="46">
        <f t="shared" ref="K58:M62" si="22">G58+I58</f>
        <v>0</v>
      </c>
      <c r="L58" s="46">
        <f t="shared" ref="L58:L62" si="23">F58*G58</f>
        <v>0</v>
      </c>
      <c r="M58" s="47">
        <f t="shared" ref="M58:M60" si="24">(G58+I58)*F58</f>
        <v>0</v>
      </c>
      <c r="O58" s="70"/>
    </row>
    <row r="59" spans="1:15" ht="91.5" customHeight="1" thickBot="1" x14ac:dyDescent="0.3">
      <c r="A59" s="154"/>
      <c r="B59" s="174"/>
      <c r="C59" s="21">
        <v>2</v>
      </c>
      <c r="D59" s="18" t="s">
        <v>78</v>
      </c>
      <c r="E59" s="2"/>
      <c r="F59" s="33">
        <v>1</v>
      </c>
      <c r="G59" s="1"/>
      <c r="H59" s="68"/>
      <c r="I59" s="63">
        <f t="shared" si="20"/>
        <v>0</v>
      </c>
      <c r="J59" s="63">
        <f t="shared" si="21"/>
        <v>0</v>
      </c>
      <c r="K59" s="36">
        <f t="shared" si="22"/>
        <v>0</v>
      </c>
      <c r="L59" s="36">
        <f t="shared" si="23"/>
        <v>0</v>
      </c>
      <c r="M59" s="37">
        <f t="shared" si="24"/>
        <v>0</v>
      </c>
      <c r="O59" s="70"/>
    </row>
    <row r="60" spans="1:15" ht="96" customHeight="1" thickBot="1" x14ac:dyDescent="0.3">
      <c r="A60" s="154"/>
      <c r="B60" s="174"/>
      <c r="C60" s="21">
        <v>3</v>
      </c>
      <c r="D60" s="18" t="s">
        <v>79</v>
      </c>
      <c r="E60" s="2"/>
      <c r="F60" s="33">
        <v>2</v>
      </c>
      <c r="G60" s="1"/>
      <c r="H60" s="68"/>
      <c r="I60" s="63">
        <f t="shared" si="20"/>
        <v>0</v>
      </c>
      <c r="J60" s="63">
        <f t="shared" si="21"/>
        <v>0</v>
      </c>
      <c r="K60" s="36">
        <f t="shared" si="22"/>
        <v>0</v>
      </c>
      <c r="L60" s="36">
        <f t="shared" si="23"/>
        <v>0</v>
      </c>
      <c r="M60" s="37">
        <f t="shared" si="24"/>
        <v>0</v>
      </c>
      <c r="O60" s="70"/>
    </row>
    <row r="61" spans="1:15" ht="97.5" customHeight="1" thickBot="1" x14ac:dyDescent="0.3">
      <c r="A61" s="154"/>
      <c r="B61" s="174"/>
      <c r="C61" s="21">
        <v>4</v>
      </c>
      <c r="D61" s="18" t="s">
        <v>80</v>
      </c>
      <c r="E61" s="2"/>
      <c r="F61" s="33">
        <v>1</v>
      </c>
      <c r="G61" s="1"/>
      <c r="H61" s="68"/>
      <c r="I61" s="63">
        <f t="shared" si="20"/>
        <v>0</v>
      </c>
      <c r="J61" s="63">
        <f t="shared" si="21"/>
        <v>0</v>
      </c>
      <c r="K61" s="36">
        <f t="shared" si="22"/>
        <v>0</v>
      </c>
      <c r="L61" s="36">
        <f t="shared" si="23"/>
        <v>0</v>
      </c>
      <c r="M61" s="37">
        <f>(G61+I61)*F61</f>
        <v>0</v>
      </c>
      <c r="O61" s="70"/>
    </row>
    <row r="62" spans="1:15" ht="93" customHeight="1" x14ac:dyDescent="0.25">
      <c r="A62" s="154"/>
      <c r="B62" s="175"/>
      <c r="C62" s="21">
        <v>5</v>
      </c>
      <c r="D62" s="18" t="s">
        <v>81</v>
      </c>
      <c r="E62" s="2"/>
      <c r="F62" s="33">
        <v>3</v>
      </c>
      <c r="G62" s="1"/>
      <c r="H62" s="68"/>
      <c r="I62" s="63">
        <f t="shared" si="20"/>
        <v>0</v>
      </c>
      <c r="J62" s="63">
        <f t="shared" si="21"/>
        <v>0</v>
      </c>
      <c r="K62" s="36">
        <f t="shared" si="22"/>
        <v>0</v>
      </c>
      <c r="L62" s="36">
        <f t="shared" si="23"/>
        <v>0</v>
      </c>
      <c r="M62" s="36">
        <f t="shared" si="22"/>
        <v>0</v>
      </c>
      <c r="O62" s="70"/>
    </row>
    <row r="63" spans="1:15" ht="20.25" customHeight="1" x14ac:dyDescent="0.25">
      <c r="A63" s="159"/>
      <c r="B63" s="160"/>
      <c r="C63" s="160"/>
      <c r="D63" s="160"/>
      <c r="E63" s="160"/>
      <c r="F63" s="160"/>
      <c r="G63" s="160"/>
      <c r="H63" s="160"/>
      <c r="I63" s="160"/>
      <c r="J63" s="160"/>
      <c r="K63" s="161"/>
      <c r="L63" s="40" t="s">
        <v>21</v>
      </c>
      <c r="M63" s="41">
        <f>SUM(L58:L62)</f>
        <v>0</v>
      </c>
      <c r="O63" s="70"/>
    </row>
    <row r="64" spans="1:15" ht="20.25" customHeight="1" x14ac:dyDescent="0.25">
      <c r="A64" s="162"/>
      <c r="B64" s="163"/>
      <c r="C64" s="163"/>
      <c r="D64" s="163"/>
      <c r="E64" s="163"/>
      <c r="F64" s="163"/>
      <c r="G64" s="163"/>
      <c r="H64" s="163"/>
      <c r="I64" s="163"/>
      <c r="J64" s="163"/>
      <c r="K64" s="158"/>
      <c r="L64" s="42" t="s">
        <v>22</v>
      </c>
      <c r="M64" s="43">
        <f>SUM(J58:J62)</f>
        <v>0</v>
      </c>
      <c r="O64" s="58"/>
    </row>
    <row r="65" spans="1:15" ht="20.25" customHeight="1" thickBot="1" x14ac:dyDescent="0.3">
      <c r="A65" s="162"/>
      <c r="B65" s="165"/>
      <c r="C65" s="165"/>
      <c r="D65" s="165"/>
      <c r="E65" s="165"/>
      <c r="F65" s="165"/>
      <c r="G65" s="165"/>
      <c r="H65" s="165"/>
      <c r="I65" s="165"/>
      <c r="J65" s="165"/>
      <c r="K65" s="166"/>
      <c r="L65" s="40" t="s">
        <v>30</v>
      </c>
      <c r="M65" s="48">
        <f>SUM(M63:M64)</f>
        <v>0</v>
      </c>
      <c r="O65" s="73"/>
    </row>
    <row r="66" spans="1:15" ht="105.75" customHeight="1" x14ac:dyDescent="0.25">
      <c r="A66" s="156" t="s">
        <v>82</v>
      </c>
      <c r="B66" s="202" t="s">
        <v>24</v>
      </c>
      <c r="C66" s="96">
        <v>1</v>
      </c>
      <c r="D66" s="18" t="s">
        <v>83</v>
      </c>
      <c r="E66" s="96"/>
      <c r="F66" s="96">
        <v>6</v>
      </c>
      <c r="G66" s="96"/>
      <c r="H66" s="62"/>
      <c r="I66" s="63">
        <f t="shared" ref="I66:I67" si="25">G66*H66</f>
        <v>0</v>
      </c>
      <c r="J66" s="63">
        <f t="shared" ref="J66:J67" si="26">I66*F66</f>
        <v>0</v>
      </c>
      <c r="K66" s="36">
        <f>G66+I66</f>
        <v>0</v>
      </c>
      <c r="L66" s="42"/>
      <c r="M66" s="37">
        <f>(G66+I66)*F66</f>
        <v>0</v>
      </c>
      <c r="O66" s="73"/>
    </row>
    <row r="67" spans="1:15" ht="97.5" customHeight="1" x14ac:dyDescent="0.25">
      <c r="A67" s="156"/>
      <c r="B67" s="175"/>
      <c r="C67" s="96">
        <v>2</v>
      </c>
      <c r="D67" s="18" t="s">
        <v>84</v>
      </c>
      <c r="E67" s="96"/>
      <c r="F67" s="96">
        <v>2</v>
      </c>
      <c r="G67" s="96"/>
      <c r="H67" s="62"/>
      <c r="I67" s="63">
        <f t="shared" si="25"/>
        <v>0</v>
      </c>
      <c r="J67" s="63">
        <f t="shared" si="26"/>
        <v>0</v>
      </c>
      <c r="K67" s="36">
        <f>G67+I67</f>
        <v>0</v>
      </c>
      <c r="L67" s="42"/>
      <c r="M67" s="37">
        <f>(G67+I67)*F67</f>
        <v>0</v>
      </c>
      <c r="O67" s="73"/>
    </row>
    <row r="68" spans="1:15" ht="20.25" customHeight="1" x14ac:dyDescent="0.25">
      <c r="A68" s="159"/>
      <c r="B68" s="160"/>
      <c r="C68" s="160"/>
      <c r="D68" s="160"/>
      <c r="E68" s="160"/>
      <c r="F68" s="160"/>
      <c r="G68" s="160"/>
      <c r="H68" s="160"/>
      <c r="I68" s="160"/>
      <c r="J68" s="160"/>
      <c r="K68" s="161"/>
      <c r="L68" s="40" t="s">
        <v>21</v>
      </c>
      <c r="M68" s="41">
        <f>SUM(L63:L67)</f>
        <v>0</v>
      </c>
      <c r="O68" s="73"/>
    </row>
    <row r="69" spans="1:15" ht="20.25" customHeight="1" x14ac:dyDescent="0.25">
      <c r="A69" s="162"/>
      <c r="B69" s="203"/>
      <c r="C69" s="203"/>
      <c r="D69" s="203"/>
      <c r="E69" s="203"/>
      <c r="F69" s="203"/>
      <c r="G69" s="203"/>
      <c r="H69" s="203"/>
      <c r="I69" s="203"/>
      <c r="J69" s="203"/>
      <c r="K69" s="158"/>
      <c r="L69" s="42" t="s">
        <v>22</v>
      </c>
      <c r="M69" s="43">
        <f>SUM(J63:J67)</f>
        <v>0</v>
      </c>
      <c r="O69" s="73"/>
    </row>
    <row r="70" spans="1:15" ht="20.25" customHeight="1" thickBot="1" x14ac:dyDescent="0.3">
      <c r="A70" s="164"/>
      <c r="B70" s="165"/>
      <c r="C70" s="165"/>
      <c r="D70" s="165"/>
      <c r="E70" s="165"/>
      <c r="F70" s="165"/>
      <c r="G70" s="165"/>
      <c r="H70" s="165"/>
      <c r="I70" s="165"/>
      <c r="J70" s="165"/>
      <c r="K70" s="166"/>
      <c r="L70" s="40" t="s">
        <v>31</v>
      </c>
      <c r="M70" s="48">
        <f>SUM(M68:M69)</f>
        <v>0</v>
      </c>
      <c r="O70" s="73"/>
    </row>
    <row r="71" spans="1:15" ht="94.5" customHeight="1" thickBot="1" x14ac:dyDescent="0.3">
      <c r="A71" s="153" t="s">
        <v>85</v>
      </c>
      <c r="B71" s="27" t="s">
        <v>89</v>
      </c>
      <c r="C71" s="24">
        <v>1</v>
      </c>
      <c r="D71" s="20" t="s">
        <v>65</v>
      </c>
      <c r="E71" s="6"/>
      <c r="F71" s="29">
        <v>4</v>
      </c>
      <c r="G71" s="7"/>
      <c r="H71" s="68"/>
      <c r="I71" s="69">
        <f t="shared" ref="I71:I76" si="27">G71*H71</f>
        <v>0</v>
      </c>
      <c r="J71" s="69">
        <f t="shared" ref="J71:J76" si="28">I71*F71</f>
        <v>0</v>
      </c>
      <c r="K71" s="206">
        <f t="shared" ref="K71:K76" si="29">G71+I71</f>
        <v>0</v>
      </c>
      <c r="L71" s="76">
        <f t="shared" ref="L71:L76" si="30">F71*G71</f>
        <v>0</v>
      </c>
      <c r="M71" s="204">
        <f t="shared" ref="M71:M76" si="31">(G71+I71)*F71</f>
        <v>0</v>
      </c>
      <c r="O71" s="70"/>
    </row>
    <row r="72" spans="1:15" ht="100.5" customHeight="1" thickBot="1" x14ac:dyDescent="0.3">
      <c r="A72" s="167"/>
      <c r="B72" s="97" t="s">
        <v>26</v>
      </c>
      <c r="C72" s="26">
        <v>2</v>
      </c>
      <c r="D72" s="20" t="s">
        <v>90</v>
      </c>
      <c r="E72" s="4"/>
      <c r="F72" s="98">
        <v>2</v>
      </c>
      <c r="G72" s="9"/>
      <c r="H72" s="68"/>
      <c r="I72" s="69">
        <f t="shared" si="27"/>
        <v>0</v>
      </c>
      <c r="J72" s="69">
        <f t="shared" si="28"/>
        <v>0</v>
      </c>
      <c r="K72" s="206">
        <f t="shared" si="29"/>
        <v>0</v>
      </c>
      <c r="L72" s="76">
        <f t="shared" si="30"/>
        <v>0</v>
      </c>
      <c r="M72" s="204">
        <f t="shared" si="31"/>
        <v>0</v>
      </c>
      <c r="O72" s="70"/>
    </row>
    <row r="73" spans="1:15" ht="91.5" customHeight="1" thickBot="1" x14ac:dyDescent="0.3">
      <c r="A73" s="154"/>
      <c r="B73" s="28" t="s">
        <v>86</v>
      </c>
      <c r="C73" s="25">
        <v>3</v>
      </c>
      <c r="D73" s="18" t="s">
        <v>91</v>
      </c>
      <c r="E73" s="2"/>
      <c r="F73" s="30">
        <v>3</v>
      </c>
      <c r="G73" s="1"/>
      <c r="H73" s="68"/>
      <c r="I73" s="69">
        <f t="shared" si="27"/>
        <v>0</v>
      </c>
      <c r="J73" s="69">
        <f t="shared" si="28"/>
        <v>0</v>
      </c>
      <c r="K73" s="205">
        <f t="shared" si="29"/>
        <v>0</v>
      </c>
      <c r="L73" s="207">
        <f t="shared" si="30"/>
        <v>0</v>
      </c>
      <c r="M73" s="204">
        <f t="shared" si="31"/>
        <v>0</v>
      </c>
      <c r="O73" s="70"/>
    </row>
    <row r="74" spans="1:15" ht="91.5" customHeight="1" thickBot="1" x14ac:dyDescent="0.3">
      <c r="A74" s="154"/>
      <c r="B74" s="156" t="s">
        <v>87</v>
      </c>
      <c r="C74" s="25">
        <v>4</v>
      </c>
      <c r="D74" s="18" t="s">
        <v>83</v>
      </c>
      <c r="E74" s="2"/>
      <c r="F74" s="30">
        <v>2</v>
      </c>
      <c r="G74" s="1"/>
      <c r="H74" s="68"/>
      <c r="I74" s="69">
        <f t="shared" si="27"/>
        <v>0</v>
      </c>
      <c r="J74" s="69">
        <f t="shared" si="28"/>
        <v>0</v>
      </c>
      <c r="K74" s="205">
        <f t="shared" si="29"/>
        <v>0</v>
      </c>
      <c r="L74" s="76">
        <f t="shared" si="30"/>
        <v>0</v>
      </c>
      <c r="M74" s="204">
        <f t="shared" si="31"/>
        <v>0</v>
      </c>
      <c r="O74" s="70"/>
    </row>
    <row r="75" spans="1:15" ht="91.5" customHeight="1" thickBot="1" x14ac:dyDescent="0.3">
      <c r="A75" s="154"/>
      <c r="B75" s="156"/>
      <c r="C75" s="25">
        <v>5</v>
      </c>
      <c r="D75" s="18" t="s">
        <v>92</v>
      </c>
      <c r="E75" s="2"/>
      <c r="F75" s="30">
        <v>1</v>
      </c>
      <c r="G75" s="1"/>
      <c r="H75" s="68"/>
      <c r="I75" s="63">
        <f t="shared" si="27"/>
        <v>0</v>
      </c>
      <c r="J75" s="63">
        <f t="shared" si="28"/>
        <v>0</v>
      </c>
      <c r="K75" s="205">
        <f t="shared" si="29"/>
        <v>0</v>
      </c>
      <c r="L75" s="76">
        <f t="shared" si="30"/>
        <v>0</v>
      </c>
      <c r="M75" s="204">
        <f t="shared" si="31"/>
        <v>0</v>
      </c>
      <c r="O75" s="70"/>
    </row>
    <row r="76" spans="1:15" ht="94.5" customHeight="1" thickBot="1" x14ac:dyDescent="0.3">
      <c r="A76" s="154"/>
      <c r="B76" s="28" t="s">
        <v>88</v>
      </c>
      <c r="C76" s="25">
        <v>6</v>
      </c>
      <c r="D76" s="18" t="s">
        <v>83</v>
      </c>
      <c r="E76" s="2"/>
      <c r="F76" s="30">
        <v>1</v>
      </c>
      <c r="G76" s="1"/>
      <c r="H76" s="68"/>
      <c r="I76" s="63">
        <f t="shared" si="27"/>
        <v>0</v>
      </c>
      <c r="J76" s="63">
        <f t="shared" si="28"/>
        <v>0</v>
      </c>
      <c r="K76" s="205">
        <f t="shared" si="29"/>
        <v>0</v>
      </c>
      <c r="L76" s="77">
        <f t="shared" si="30"/>
        <v>0</v>
      </c>
      <c r="M76" s="204">
        <f t="shared" si="31"/>
        <v>0</v>
      </c>
      <c r="O76" s="70"/>
    </row>
    <row r="77" spans="1:15" ht="20.25" customHeight="1" x14ac:dyDescent="0.25">
      <c r="A77" s="179"/>
      <c r="B77" s="180"/>
      <c r="C77" s="180"/>
      <c r="D77" s="180"/>
      <c r="E77" s="180"/>
      <c r="F77" s="180"/>
      <c r="G77" s="180"/>
      <c r="H77" s="180"/>
      <c r="I77" s="180"/>
      <c r="J77" s="180"/>
      <c r="K77" s="180"/>
      <c r="L77" s="80" t="s">
        <v>21</v>
      </c>
      <c r="M77" s="208">
        <f>SUM(L71:L76)</f>
        <v>0</v>
      </c>
      <c r="O77" s="70"/>
    </row>
    <row r="78" spans="1:15" ht="20.25" customHeight="1" x14ac:dyDescent="0.25">
      <c r="A78" s="181"/>
      <c r="B78" s="182"/>
      <c r="C78" s="182"/>
      <c r="D78" s="182"/>
      <c r="E78" s="182"/>
      <c r="F78" s="182"/>
      <c r="G78" s="182"/>
      <c r="H78" s="182"/>
      <c r="I78" s="182"/>
      <c r="J78" s="182"/>
      <c r="K78" s="182"/>
      <c r="L78" s="81" t="s">
        <v>22</v>
      </c>
      <c r="M78" s="209">
        <f>SUM(J71:J76)</f>
        <v>0</v>
      </c>
      <c r="O78" s="58"/>
    </row>
    <row r="79" spans="1:15" ht="20.25" customHeight="1" thickBot="1" x14ac:dyDescent="0.3">
      <c r="A79" s="183"/>
      <c r="B79" s="184"/>
      <c r="C79" s="184"/>
      <c r="D79" s="184"/>
      <c r="E79" s="184"/>
      <c r="F79" s="184"/>
      <c r="G79" s="184"/>
      <c r="H79" s="184"/>
      <c r="I79" s="184"/>
      <c r="J79" s="184"/>
      <c r="K79" s="184"/>
      <c r="L79" s="82" t="s">
        <v>33</v>
      </c>
      <c r="M79" s="210">
        <f>SUM(M77:M78)</f>
        <v>0</v>
      </c>
      <c r="O79" s="73"/>
    </row>
    <row r="80" spans="1:15" ht="103.5" customHeight="1" x14ac:dyDescent="0.25">
      <c r="A80" s="192" t="s">
        <v>93</v>
      </c>
      <c r="B80" s="197" t="s">
        <v>94</v>
      </c>
      <c r="C80" s="75">
        <v>1</v>
      </c>
      <c r="D80" s="83" t="s">
        <v>83</v>
      </c>
      <c r="E80" s="4"/>
      <c r="F80" s="84">
        <v>4</v>
      </c>
      <c r="G80" s="9"/>
      <c r="H80" s="64"/>
      <c r="I80" s="65">
        <f t="shared" ref="I80:I90" si="32">G80*H80</f>
        <v>0</v>
      </c>
      <c r="J80" s="65">
        <f t="shared" ref="J80:J90" si="33">I80*F80</f>
        <v>0</v>
      </c>
      <c r="K80" s="38">
        <f t="shared" ref="K80:K90" si="34">G80+I80</f>
        <v>0</v>
      </c>
      <c r="L80" s="38">
        <f t="shared" ref="L80:L90" si="35">F80*G80</f>
        <v>0</v>
      </c>
      <c r="M80" s="39">
        <f t="shared" ref="M80:M90" si="36">(G80+I80)*F80</f>
        <v>0</v>
      </c>
      <c r="O80" s="70"/>
    </row>
    <row r="81" spans="1:16" ht="98.25" customHeight="1" x14ac:dyDescent="0.25">
      <c r="A81" s="192"/>
      <c r="B81" s="197"/>
      <c r="C81" s="74">
        <v>2</v>
      </c>
      <c r="D81" s="83" t="s">
        <v>43</v>
      </c>
      <c r="E81" s="4"/>
      <c r="F81" s="84">
        <v>3</v>
      </c>
      <c r="G81" s="9"/>
      <c r="H81" s="64"/>
      <c r="I81" s="65">
        <f t="shared" si="32"/>
        <v>0</v>
      </c>
      <c r="J81" s="65">
        <f t="shared" si="33"/>
        <v>0</v>
      </c>
      <c r="K81" s="38">
        <f t="shared" si="34"/>
        <v>0</v>
      </c>
      <c r="L81" s="38">
        <f t="shared" si="35"/>
        <v>0</v>
      </c>
      <c r="M81" s="39">
        <f t="shared" si="36"/>
        <v>0</v>
      </c>
      <c r="O81" s="70"/>
    </row>
    <row r="82" spans="1:16" ht="98.25" customHeight="1" x14ac:dyDescent="0.25">
      <c r="A82" s="192"/>
      <c r="B82" s="197"/>
      <c r="C82" s="74">
        <v>3</v>
      </c>
      <c r="D82" s="83" t="s">
        <v>44</v>
      </c>
      <c r="E82" s="4"/>
      <c r="F82" s="84">
        <v>4</v>
      </c>
      <c r="G82" s="9"/>
      <c r="H82" s="64"/>
      <c r="I82" s="65">
        <f t="shared" si="32"/>
        <v>0</v>
      </c>
      <c r="J82" s="65">
        <f t="shared" si="33"/>
        <v>0</v>
      </c>
      <c r="K82" s="38">
        <f t="shared" si="34"/>
        <v>0</v>
      </c>
      <c r="L82" s="38">
        <f t="shared" si="35"/>
        <v>0</v>
      </c>
      <c r="M82" s="39">
        <f t="shared" si="36"/>
        <v>0</v>
      </c>
      <c r="O82" s="70"/>
    </row>
    <row r="83" spans="1:16" ht="98.25" customHeight="1" x14ac:dyDescent="0.25">
      <c r="A83" s="192"/>
      <c r="B83" s="197"/>
      <c r="C83" s="74">
        <v>4</v>
      </c>
      <c r="D83" s="83" t="s">
        <v>45</v>
      </c>
      <c r="E83" s="4"/>
      <c r="F83" s="84">
        <v>1</v>
      </c>
      <c r="G83" s="9"/>
      <c r="H83" s="64"/>
      <c r="I83" s="65">
        <f t="shared" si="32"/>
        <v>0</v>
      </c>
      <c r="J83" s="65">
        <f t="shared" si="33"/>
        <v>0</v>
      </c>
      <c r="K83" s="38">
        <f t="shared" si="34"/>
        <v>0</v>
      </c>
      <c r="L83" s="38">
        <f t="shared" si="35"/>
        <v>0</v>
      </c>
      <c r="M83" s="39">
        <f t="shared" si="36"/>
        <v>0</v>
      </c>
      <c r="O83" s="70"/>
    </row>
    <row r="84" spans="1:16" ht="97.5" customHeight="1" x14ac:dyDescent="0.25">
      <c r="A84" s="181"/>
      <c r="B84" s="198"/>
      <c r="C84" s="74">
        <v>5</v>
      </c>
      <c r="D84" s="60" t="s">
        <v>51</v>
      </c>
      <c r="E84" s="4"/>
      <c r="F84" s="61">
        <v>1</v>
      </c>
      <c r="G84" s="1"/>
      <c r="H84" s="64"/>
      <c r="I84" s="65">
        <f t="shared" si="32"/>
        <v>0</v>
      </c>
      <c r="J84" s="65">
        <f t="shared" si="33"/>
        <v>0</v>
      </c>
      <c r="K84" s="38">
        <f t="shared" si="34"/>
        <v>0</v>
      </c>
      <c r="L84" s="38">
        <f t="shared" si="35"/>
        <v>0</v>
      </c>
      <c r="M84" s="39">
        <f t="shared" si="36"/>
        <v>0</v>
      </c>
      <c r="O84" s="70"/>
    </row>
    <row r="85" spans="1:16" ht="97.5" customHeight="1" x14ac:dyDescent="0.25">
      <c r="A85" s="181"/>
      <c r="B85" s="199" t="s">
        <v>95</v>
      </c>
      <c r="C85" s="74">
        <v>6</v>
      </c>
      <c r="D85" s="60" t="s">
        <v>92</v>
      </c>
      <c r="E85" s="4"/>
      <c r="F85" s="61">
        <v>1</v>
      </c>
      <c r="G85" s="1"/>
      <c r="H85" s="64"/>
      <c r="I85" s="63">
        <f t="shared" si="32"/>
        <v>0</v>
      </c>
      <c r="J85" s="63">
        <f t="shared" si="33"/>
        <v>0</v>
      </c>
      <c r="K85" s="36">
        <f t="shared" si="34"/>
        <v>0</v>
      </c>
      <c r="L85" s="38">
        <f t="shared" si="35"/>
        <v>0</v>
      </c>
      <c r="M85" s="37">
        <f t="shared" si="36"/>
        <v>0</v>
      </c>
      <c r="O85" s="70"/>
    </row>
    <row r="86" spans="1:16" ht="95.25" customHeight="1" x14ac:dyDescent="0.25">
      <c r="A86" s="181"/>
      <c r="B86" s="200"/>
      <c r="C86" s="74">
        <v>7</v>
      </c>
      <c r="D86" s="60" t="s">
        <v>43</v>
      </c>
      <c r="E86" s="4"/>
      <c r="F86" s="61">
        <v>1</v>
      </c>
      <c r="G86" s="1"/>
      <c r="H86" s="64"/>
      <c r="I86" s="63">
        <f t="shared" si="32"/>
        <v>0</v>
      </c>
      <c r="J86" s="63">
        <f t="shared" si="33"/>
        <v>0</v>
      </c>
      <c r="K86" s="36">
        <f t="shared" si="34"/>
        <v>0</v>
      </c>
      <c r="L86" s="38">
        <f t="shared" si="35"/>
        <v>0</v>
      </c>
      <c r="M86" s="37">
        <f t="shared" si="36"/>
        <v>0</v>
      </c>
      <c r="O86" s="70"/>
    </row>
    <row r="87" spans="1:16" ht="101.25" customHeight="1" x14ac:dyDescent="0.25">
      <c r="A87" s="181"/>
      <c r="B87" s="197"/>
      <c r="C87" s="74">
        <v>8</v>
      </c>
      <c r="D87" s="60" t="s">
        <v>45</v>
      </c>
      <c r="E87" s="4"/>
      <c r="F87" s="61">
        <v>1</v>
      </c>
      <c r="G87" s="1"/>
      <c r="H87" s="64"/>
      <c r="I87" s="63">
        <f t="shared" si="32"/>
        <v>0</v>
      </c>
      <c r="J87" s="63">
        <f t="shared" si="33"/>
        <v>0</v>
      </c>
      <c r="K87" s="36">
        <f t="shared" si="34"/>
        <v>0</v>
      </c>
      <c r="L87" s="36">
        <f t="shared" si="35"/>
        <v>0</v>
      </c>
      <c r="M87" s="37">
        <f t="shared" si="36"/>
        <v>0</v>
      </c>
      <c r="O87" s="70"/>
    </row>
    <row r="88" spans="1:16" ht="93" customHeight="1" x14ac:dyDescent="0.25">
      <c r="A88" s="181"/>
      <c r="B88" s="182" t="s">
        <v>96</v>
      </c>
      <c r="C88" s="59">
        <v>9</v>
      </c>
      <c r="D88" s="60" t="s">
        <v>97</v>
      </c>
      <c r="E88" s="2"/>
      <c r="F88" s="61">
        <v>1</v>
      </c>
      <c r="G88" s="1"/>
      <c r="H88" s="64"/>
      <c r="I88" s="63">
        <f t="shared" si="32"/>
        <v>0</v>
      </c>
      <c r="J88" s="63">
        <f t="shared" si="33"/>
        <v>0</v>
      </c>
      <c r="K88" s="36">
        <f t="shared" si="34"/>
        <v>0</v>
      </c>
      <c r="L88" s="36">
        <f t="shared" si="35"/>
        <v>0</v>
      </c>
      <c r="M88" s="37">
        <f t="shared" si="36"/>
        <v>0</v>
      </c>
      <c r="O88" s="70"/>
    </row>
    <row r="89" spans="1:16" ht="99.75" customHeight="1" x14ac:dyDescent="0.25">
      <c r="A89" s="181"/>
      <c r="B89" s="182"/>
      <c r="C89" s="59">
        <v>10</v>
      </c>
      <c r="D89" s="60" t="s">
        <v>98</v>
      </c>
      <c r="E89" s="2"/>
      <c r="F89" s="61">
        <v>1</v>
      </c>
      <c r="G89" s="1"/>
      <c r="H89" s="64"/>
      <c r="I89" s="63">
        <f t="shared" si="32"/>
        <v>0</v>
      </c>
      <c r="J89" s="63">
        <f t="shared" si="33"/>
        <v>0</v>
      </c>
      <c r="K89" s="36">
        <f t="shared" si="34"/>
        <v>0</v>
      </c>
      <c r="L89" s="36">
        <f t="shared" si="35"/>
        <v>0</v>
      </c>
      <c r="M89" s="37">
        <f t="shared" si="36"/>
        <v>0</v>
      </c>
      <c r="O89" s="70"/>
    </row>
    <row r="90" spans="1:16" ht="95.25" customHeight="1" x14ac:dyDescent="0.25">
      <c r="A90" s="193"/>
      <c r="B90" s="201"/>
      <c r="C90" s="78">
        <v>11</v>
      </c>
      <c r="D90" s="71" t="s">
        <v>45</v>
      </c>
      <c r="E90" s="3"/>
      <c r="F90" s="72">
        <v>1</v>
      </c>
      <c r="G90" s="5"/>
      <c r="H90" s="64"/>
      <c r="I90" s="79">
        <f t="shared" si="32"/>
        <v>0</v>
      </c>
      <c r="J90" s="79">
        <f t="shared" si="33"/>
        <v>0</v>
      </c>
      <c r="K90" s="49">
        <f t="shared" si="34"/>
        <v>0</v>
      </c>
      <c r="L90" s="49">
        <f t="shared" si="35"/>
        <v>0</v>
      </c>
      <c r="M90" s="50">
        <f t="shared" si="36"/>
        <v>0</v>
      </c>
      <c r="O90" s="70"/>
    </row>
    <row r="91" spans="1:16" ht="20.25" customHeight="1" x14ac:dyDescent="0.25">
      <c r="A91" s="159"/>
      <c r="B91" s="160"/>
      <c r="C91" s="160"/>
      <c r="D91" s="160"/>
      <c r="E91" s="160"/>
      <c r="F91" s="160"/>
      <c r="G91" s="160"/>
      <c r="H91" s="160"/>
      <c r="I91" s="160"/>
      <c r="J91" s="160"/>
      <c r="K91" s="161"/>
      <c r="L91" s="40" t="s">
        <v>21</v>
      </c>
      <c r="M91" s="41">
        <f>SUM(L80:L90)</f>
        <v>0</v>
      </c>
      <c r="O91" s="70"/>
    </row>
    <row r="92" spans="1:16" ht="20.25" customHeight="1" x14ac:dyDescent="0.25">
      <c r="A92" s="162"/>
      <c r="B92" s="163"/>
      <c r="C92" s="163"/>
      <c r="D92" s="163"/>
      <c r="E92" s="163"/>
      <c r="F92" s="163"/>
      <c r="G92" s="163"/>
      <c r="H92" s="163"/>
      <c r="I92" s="163"/>
      <c r="J92" s="163"/>
      <c r="K92" s="158"/>
      <c r="L92" s="42" t="s">
        <v>22</v>
      </c>
      <c r="M92" s="43">
        <f>SUM(J80:J90)</f>
        <v>0</v>
      </c>
      <c r="O92" s="58"/>
    </row>
    <row r="93" spans="1:16" ht="20.25" customHeight="1" thickBot="1" x14ac:dyDescent="0.3">
      <c r="A93" s="164"/>
      <c r="B93" s="165"/>
      <c r="C93" s="165"/>
      <c r="D93" s="165"/>
      <c r="E93" s="165"/>
      <c r="F93" s="165"/>
      <c r="G93" s="165"/>
      <c r="H93" s="165"/>
      <c r="I93" s="165"/>
      <c r="J93" s="165"/>
      <c r="K93" s="166"/>
      <c r="L93" s="44" t="s">
        <v>100</v>
      </c>
      <c r="M93" s="45">
        <f>SUM(M91:M92)</f>
        <v>0</v>
      </c>
      <c r="O93" s="73"/>
    </row>
    <row r="94" spans="1:16" ht="11.25" customHeight="1" thickBot="1" x14ac:dyDescent="0.3">
      <c r="A94" s="190"/>
      <c r="B94" s="190"/>
      <c r="C94" s="190"/>
      <c r="D94" s="190"/>
      <c r="E94" s="190"/>
      <c r="F94" s="190"/>
      <c r="G94" s="190"/>
      <c r="H94" s="190"/>
      <c r="I94" s="190"/>
      <c r="J94" s="190"/>
      <c r="K94" s="190"/>
      <c r="L94" s="190"/>
      <c r="M94" s="191"/>
    </row>
    <row r="95" spans="1:16" s="85" customFormat="1" ht="39.75" customHeight="1" thickBot="1" x14ac:dyDescent="0.3">
      <c r="A95" s="140" t="s">
        <v>34</v>
      </c>
      <c r="B95" s="141"/>
      <c r="C95" s="141"/>
      <c r="D95" s="142"/>
      <c r="E95" s="135"/>
      <c r="F95" s="136"/>
      <c r="G95" s="136"/>
      <c r="H95" s="194" t="s">
        <v>35</v>
      </c>
      <c r="I95" s="195"/>
      <c r="J95" s="196"/>
      <c r="K95" s="137">
        <f>SUM(M23+M39+M46+M57+M65+M70+M79+M93)</f>
        <v>0</v>
      </c>
      <c r="L95" s="138"/>
      <c r="M95" s="139"/>
      <c r="O95" s="86"/>
      <c r="P95" s="85" t="s">
        <v>36</v>
      </c>
    </row>
    <row r="96" spans="1:16" ht="6" customHeight="1" thickBot="1" x14ac:dyDescent="0.3">
      <c r="A96" s="185"/>
      <c r="B96" s="186"/>
      <c r="C96" s="186"/>
      <c r="D96" s="186"/>
      <c r="E96" s="186"/>
      <c r="F96" s="186"/>
      <c r="G96" s="186"/>
      <c r="H96" s="186"/>
      <c r="I96" s="186"/>
      <c r="J96" s="186"/>
      <c r="K96" s="186"/>
      <c r="L96" s="186"/>
      <c r="M96" s="187"/>
    </row>
    <row r="97" spans="1:13" ht="6" customHeight="1" thickBot="1" x14ac:dyDescent="0.3">
      <c r="A97" s="188"/>
      <c r="B97" s="188"/>
      <c r="C97" s="188"/>
      <c r="D97" s="188"/>
      <c r="E97" s="188"/>
      <c r="F97" s="188"/>
      <c r="G97" s="188"/>
      <c r="H97" s="188"/>
      <c r="I97" s="188"/>
      <c r="J97" s="188"/>
      <c r="K97" s="188"/>
      <c r="L97" s="188"/>
      <c r="M97" s="189"/>
    </row>
    <row r="98" spans="1:13" ht="15" customHeight="1" x14ac:dyDescent="0.25">
      <c r="A98" s="143" t="s">
        <v>37</v>
      </c>
      <c r="B98" s="144"/>
      <c r="C98" s="145"/>
      <c r="D98" s="145"/>
      <c r="E98" s="145"/>
      <c r="F98" s="145"/>
      <c r="G98" s="146"/>
      <c r="H98" s="125" t="s">
        <v>38</v>
      </c>
      <c r="I98" s="125"/>
      <c r="J98" s="125"/>
      <c r="K98" s="126"/>
      <c r="L98" s="126"/>
      <c r="M98" s="127"/>
    </row>
    <row r="99" spans="1:13" ht="11.25" customHeight="1" x14ac:dyDescent="0.25">
      <c r="A99" s="147"/>
      <c r="B99" s="148"/>
      <c r="C99" s="148"/>
      <c r="D99" s="148"/>
      <c r="E99" s="148"/>
      <c r="F99" s="148"/>
      <c r="G99" s="149"/>
      <c r="H99" s="128"/>
      <c r="I99" s="128"/>
      <c r="J99" s="128"/>
      <c r="K99" s="129"/>
      <c r="L99" s="129"/>
      <c r="M99" s="130"/>
    </row>
    <row r="100" spans="1:13" ht="11.25" customHeight="1" x14ac:dyDescent="0.25">
      <c r="A100" s="147"/>
      <c r="B100" s="148"/>
      <c r="C100" s="148"/>
      <c r="D100" s="148"/>
      <c r="E100" s="148"/>
      <c r="F100" s="148"/>
      <c r="G100" s="149"/>
      <c r="H100" s="128"/>
      <c r="I100" s="128"/>
      <c r="J100" s="128"/>
      <c r="K100" s="129"/>
      <c r="L100" s="129"/>
      <c r="M100" s="130"/>
    </row>
    <row r="101" spans="1:13" ht="1.5" customHeight="1" x14ac:dyDescent="0.25">
      <c r="A101" s="147"/>
      <c r="B101" s="148"/>
      <c r="C101" s="148"/>
      <c r="D101" s="148"/>
      <c r="E101" s="148"/>
      <c r="F101" s="148"/>
      <c r="G101" s="149"/>
      <c r="H101" s="128"/>
      <c r="I101" s="128"/>
      <c r="J101" s="128"/>
      <c r="K101" s="129"/>
      <c r="L101" s="129"/>
      <c r="M101" s="130"/>
    </row>
    <row r="102" spans="1:13" ht="15" customHeight="1" thickBot="1" x14ac:dyDescent="0.3">
      <c r="A102" s="150"/>
      <c r="B102" s="151"/>
      <c r="C102" s="151"/>
      <c r="D102" s="151"/>
      <c r="E102" s="151"/>
      <c r="F102" s="151"/>
      <c r="G102" s="152"/>
      <c r="H102" s="131"/>
      <c r="I102" s="131"/>
      <c r="J102" s="131"/>
      <c r="K102" s="132"/>
      <c r="L102" s="132"/>
      <c r="M102" s="133"/>
    </row>
    <row r="105" spans="1:13" x14ac:dyDescent="0.25">
      <c r="M105" s="58"/>
    </row>
    <row r="106" spans="1:13" x14ac:dyDescent="0.25">
      <c r="M106" s="58"/>
    </row>
    <row r="107" spans="1:13" x14ac:dyDescent="0.25">
      <c r="M107" s="58"/>
    </row>
    <row r="110" spans="1:13" x14ac:dyDescent="0.25">
      <c r="M110" s="58"/>
    </row>
  </sheetData>
  <sheetProtection algorithmName="SHA-512" hashValue="LlvVRUvT9hutAo5Zkt8paCq2zyt7ElKINci8juRgOHib1+kaUGjl/6IADL2K7mCsPdNmUsp4D+qcbOv5UplL3A==" saltValue="Jcy4ORsOl1G4Vah935Gq7Q==" spinCount="100000" sheet="1" objects="1" scenarios="1"/>
  <mergeCells count="53">
    <mergeCell ref="A68:K70"/>
    <mergeCell ref="A66:A67"/>
    <mergeCell ref="B66:B67"/>
    <mergeCell ref="A77:K79"/>
    <mergeCell ref="A91:K93"/>
    <mergeCell ref="A96:M96"/>
    <mergeCell ref="A97:M97"/>
    <mergeCell ref="A94:M94"/>
    <mergeCell ref="A80:A90"/>
    <mergeCell ref="H95:J95"/>
    <mergeCell ref="B80:B84"/>
    <mergeCell ref="B85:B87"/>
    <mergeCell ref="B88:B90"/>
    <mergeCell ref="B26:B28"/>
    <mergeCell ref="B29:B32"/>
    <mergeCell ref="B34:B36"/>
    <mergeCell ref="B40:B43"/>
    <mergeCell ref="B51:B52"/>
    <mergeCell ref="A63:K65"/>
    <mergeCell ref="A55:K57"/>
    <mergeCell ref="A40:A43"/>
    <mergeCell ref="B47:B50"/>
    <mergeCell ref="A47:A54"/>
    <mergeCell ref="B53:B54"/>
    <mergeCell ref="B58:B62"/>
    <mergeCell ref="H98:M102"/>
    <mergeCell ref="C12:M12"/>
    <mergeCell ref="E95:G95"/>
    <mergeCell ref="K95:M95"/>
    <mergeCell ref="A95:D95"/>
    <mergeCell ref="A98:G102"/>
    <mergeCell ref="A58:A62"/>
    <mergeCell ref="B13:B20"/>
    <mergeCell ref="B24:B25"/>
    <mergeCell ref="A21:K23"/>
    <mergeCell ref="A37:K39"/>
    <mergeCell ref="A44:K46"/>
    <mergeCell ref="A71:A76"/>
    <mergeCell ref="B74:B75"/>
    <mergeCell ref="A13:A20"/>
    <mergeCell ref="A24:A36"/>
    <mergeCell ref="C4:M5"/>
    <mergeCell ref="K7:M7"/>
    <mergeCell ref="K8:M8"/>
    <mergeCell ref="K9:M9"/>
    <mergeCell ref="A7:C7"/>
    <mergeCell ref="A8:C8"/>
    <mergeCell ref="A9:C9"/>
    <mergeCell ref="D7:G7"/>
    <mergeCell ref="D8:G8"/>
    <mergeCell ref="D9:G9"/>
    <mergeCell ref="H8:I8"/>
    <mergeCell ref="H9:I9"/>
  </mergeCells>
  <dataValidations count="1">
    <dataValidation type="decimal" allowBlank="1" showInputMessage="1" showErrorMessage="1" errorTitle="ALERTA" error="EN ESTA CELDA SOLO ES PERMITIDO DÍGITOS NUMÉRICOS" sqref="G13:G20 G40:G43 G58:G62 G24:G36 G47:G54 G71:G76 G80:G90">
      <formula1>0</formula1>
      <formula2>9999999.99</formula2>
    </dataValidation>
  </dataValidations>
  <printOptions horizontalCentered="1"/>
  <pageMargins left="0.39370078740157483" right="0.39370078740157483" top="0.39370078740157483" bottom="0.15748031496062992" header="0.31496062992125984" footer="7.874015748031496E-2"/>
  <pageSetup scale="55" fitToHeight="0" orientation="landscape" r:id="rId1"/>
  <colBreaks count="1" manualBreakCount="1">
    <brk id="1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ignacion xmlns="caf61add-cf15-4341-ad7c-3bb05f38d729">
      <UserInfo>
        <DisplayName/>
        <AccountId xsi:nil="true"/>
        <AccountType/>
      </UserInfo>
    </Asignacion>
    <Comentarios xmlns="caf61add-cf15-4341-ad7c-3bb05f38d729" xsi:nil="true"/>
    <Estado xmlns="caf61add-cf15-4341-ad7c-3bb05f38d729">No hay informes preliminares</Estado>
    <SharedWithUsers xmlns="209cd0db-1aa9-466c-8933-4493a1504f63">
      <UserInfo>
        <DisplayName>Richard A. Gomez</DisplayName>
        <AccountId>1007</AccountId>
        <AccountType/>
      </UserInfo>
    </SharedWithUsers>
    <TaxCatchAll xmlns="ef3d409c-51e8-4a1c-b238-cf9f3673307b" xsi:nil="true"/>
    <lcf76f155ced4ddcb4097134ff3c332f xmlns="caf61add-cf15-4341-ad7c-3bb05f38d729">
      <Terms xmlns="http://schemas.microsoft.com/office/infopath/2007/PartnerControls"/>
    </lcf76f155ced4ddcb4097134ff3c332f>
    <Analista xmlns="caf61add-cf15-4341-ad7c-3bb05f38d729">
      <UserInfo>
        <DisplayName/>
        <AccountId xsi:nil="true"/>
        <AccountType/>
      </UserInfo>
    </Analis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21183DAE40A09449CE2F3513D1B395A" ma:contentTypeVersion="22" ma:contentTypeDescription="Crear nuevo documento." ma:contentTypeScope="" ma:versionID="a52d804f26b756acc98e588648cd4e8c">
  <xsd:schema xmlns:xsd="http://www.w3.org/2001/XMLSchema" xmlns:xs="http://www.w3.org/2001/XMLSchema" xmlns:p="http://schemas.microsoft.com/office/2006/metadata/properties" xmlns:ns2="caf61add-cf15-4341-ad7c-3bb05f38d729" xmlns:ns3="209cd0db-1aa9-466c-8933-4493a1504f63" xmlns:ns4="ef3d409c-51e8-4a1c-b238-cf9f3673307b" targetNamespace="http://schemas.microsoft.com/office/2006/metadata/properties" ma:root="true" ma:fieldsID="227da77a407d15927b4b0a01e5d039e4" ns2:_="" ns3:_="" ns4:_="">
    <xsd:import namespace="caf61add-cf15-4341-ad7c-3bb05f38d729"/>
    <xsd:import namespace="209cd0db-1aa9-466c-8933-4493a1504f63"/>
    <xsd:import namespace="ef3d409c-51e8-4a1c-b238-cf9f3673307b"/>
    <xsd:element name="properties">
      <xsd:complexType>
        <xsd:sequence>
          <xsd:element name="documentManagement">
            <xsd:complexType>
              <xsd:all>
                <xsd:element ref="ns2:Comentarios" minOccurs="0"/>
                <xsd:element ref="ns2:Estado" minOccurs="0"/>
                <xsd:element ref="ns2:Asignacion"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ServiceLocation" minOccurs="0"/>
                <xsd:element ref="ns2:Analis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61add-cf15-4341-ad7c-3bb05f38d729" elementFormDefault="qualified">
    <xsd:import namespace="http://schemas.microsoft.com/office/2006/documentManagement/types"/>
    <xsd:import namespace="http://schemas.microsoft.com/office/infopath/2007/PartnerControls"/>
    <xsd:element name="Comentarios" ma:index="2" nillable="true" ma:displayName="Comentarios" ma:format="Dropdown" ma:internalName="Comentarios" ma:readOnly="false">
      <xsd:simpleType>
        <xsd:restriction base="dms:Note"/>
      </xsd:simpleType>
    </xsd:element>
    <xsd:element name="Estado" ma:index="3" nillable="true" ma:displayName="Estado" ma:default="No hay informes preliminares" ma:format="Dropdown" ma:internalName="Estado" ma:readOnly="false">
      <xsd:simpleType>
        <xsd:restriction base="dms:Text">
          <xsd:maxLength value="255"/>
        </xsd:restriction>
      </xsd:simpleType>
    </xsd:element>
    <xsd:element name="Asignacion" ma:index="4" nillable="true" ma:displayName="Asignacion" ma:format="Dropdown" ma:list="UserInfo" ma:SharePointGroup="0" ma:internalName="Asignacion"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hidden="true" ma:internalName="MediaLengthInSeconds" ma:readOnly="true">
      <xsd:simpleType>
        <xsd:restriction base="dms:Unknown"/>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element name="Analista" ma:index="27" nillable="true" ma:displayName="Analista" ma:description="Analista" ma:format="Dropdown" ma:list="UserInfo" ma:SharePointGroup="0" ma:internalName="Analist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2"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B47DE0-D134-4A84-9F1B-D00692A940CF}">
  <ds:schemaRefs>
    <ds:schemaRef ds:uri="http://schemas.microsoft.com/office/2006/documentManagement/types"/>
    <ds:schemaRef ds:uri="http://purl.org/dc/elements/1.1/"/>
    <ds:schemaRef ds:uri="http://purl.org/dc/dcmitype/"/>
    <ds:schemaRef ds:uri="ef3d409c-51e8-4a1c-b238-cf9f3673307b"/>
    <ds:schemaRef ds:uri="http://purl.org/dc/terms/"/>
    <ds:schemaRef ds:uri="http://schemas.microsoft.com/office/2006/metadata/properties"/>
    <ds:schemaRef ds:uri="http://www.w3.org/XML/1998/namespace"/>
    <ds:schemaRef ds:uri="209cd0db-1aa9-466c-8933-4493a1504f63"/>
    <ds:schemaRef ds:uri="http://schemas.microsoft.com/office/infopath/2007/PartnerControls"/>
    <ds:schemaRef ds:uri="http://schemas.openxmlformats.org/package/2006/metadata/core-properties"/>
    <ds:schemaRef ds:uri="caf61add-cf15-4341-ad7c-3bb05f38d729"/>
  </ds:schemaRefs>
</ds:datastoreItem>
</file>

<file path=customXml/itemProps2.xml><?xml version="1.0" encoding="utf-8"?>
<ds:datastoreItem xmlns:ds="http://schemas.openxmlformats.org/officeDocument/2006/customXml" ds:itemID="{2C780DF9-AA66-4602-83E9-1949E52B934E}">
  <ds:schemaRefs>
    <ds:schemaRef ds:uri="http://schemas.microsoft.com/sharepoint/v3/contenttype/forms"/>
  </ds:schemaRefs>
</ds:datastoreItem>
</file>

<file path=customXml/itemProps3.xml><?xml version="1.0" encoding="utf-8"?>
<ds:datastoreItem xmlns:ds="http://schemas.openxmlformats.org/officeDocument/2006/customXml" ds:itemID="{480223A7-4E45-4FC4-AC84-89AE32ADC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f61add-cf15-4341-ad7c-3bb05f38d729"/>
    <ds:schemaRef ds:uri="209cd0db-1aa9-466c-8933-4493a1504f63"/>
    <ds:schemaRef ds:uri="ef3d409c-51e8-4a1c-b238-cf9f36733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LPN-CPJ-15-2022</vt:lpstr>
      <vt:lpstr>'LPN-CPJ-15-2022'!Área_de_impresión</vt:lpstr>
      <vt:lpstr>'LPN-CPJ-15-2022'!Títulos_a_imprimir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opichardo</cp:lastModifiedBy>
  <cp:revision/>
  <cp:lastPrinted>2023-04-12T20:39:36Z</cp:lastPrinted>
  <dcterms:created xsi:type="dcterms:W3CDTF">2014-12-15T12:59:31Z</dcterms:created>
  <dcterms:modified xsi:type="dcterms:W3CDTF">2023-04-12T20:41:46Z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0x010100321183DAE40A09449CE2F3513D1B395A</vt:lpwstr>
  </property>
  <property fmtid="{D5CDD505-2E9C-101B-9397-08002B2CF9AE}" pid="3" name="MediaServiceImageTags">
    <vt:lpwstr/>
  </property>
</Properties>
</file>