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tcuello\Desktop\PROCESOS PARA PUBLICAR 2023\LPN-CPJ-35-2023 - Acond. de aire\"/>
    </mc:Choice>
  </mc:AlternateContent>
  <xr:revisionPtr revIDLastSave="0" documentId="13_ncr:1_{843E42D2-BDEF-4A15-9D21-079EAF7F1811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35-2023" sheetId="5" r:id="rId1"/>
  </sheets>
  <definedNames>
    <definedName name="_xlnm.Print_Area" localSheetId="0">'LPN-CPJ-35-2023'!$A$1:$M$38</definedName>
    <definedName name="_xlnm.Print_Titles" localSheetId="0">'LPN-CPJ-35-2023'!$11:$11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5" l="1"/>
  <c r="I21" i="5"/>
  <c r="M21" i="5" s="1"/>
  <c r="I20" i="5"/>
  <c r="M20" i="5" s="1"/>
  <c r="I23" i="5"/>
  <c r="J23" i="5" s="1"/>
  <c r="I24" i="5"/>
  <c r="M24" i="5" s="1"/>
  <c r="I25" i="5"/>
  <c r="M25" i="5" s="1"/>
  <c r="I26" i="5"/>
  <c r="M26" i="5" s="1"/>
  <c r="L26" i="5"/>
  <c r="L25" i="5"/>
  <c r="L24" i="5"/>
  <c r="K24" i="5"/>
  <c r="L23" i="5"/>
  <c r="I17" i="5"/>
  <c r="J17" i="5" s="1"/>
  <c r="L17" i="5"/>
  <c r="L22" i="5"/>
  <c r="I22" i="5"/>
  <c r="K22" i="5" s="1"/>
  <c r="L21" i="5"/>
  <c r="L20" i="5"/>
  <c r="J22" i="5" l="1"/>
  <c r="M23" i="5"/>
  <c r="J20" i="5"/>
  <c r="K17" i="5"/>
  <c r="M22" i="5"/>
  <c r="M17" i="5"/>
  <c r="J26" i="5"/>
  <c r="J25" i="5"/>
  <c r="J24" i="5"/>
  <c r="J21" i="5"/>
  <c r="K21" i="5"/>
  <c r="K20" i="5"/>
  <c r="K23" i="5"/>
  <c r="K26" i="5"/>
  <c r="K25" i="5"/>
  <c r="L19" i="5" l="1"/>
  <c r="I19" i="5"/>
  <c r="M19" i="5" s="1"/>
  <c r="L18" i="5"/>
  <c r="I18" i="5"/>
  <c r="M18" i="5" s="1"/>
  <c r="L16" i="5"/>
  <c r="I16" i="5"/>
  <c r="M16" i="5" s="1"/>
  <c r="L15" i="5"/>
  <c r="I15" i="5"/>
  <c r="M15" i="5" s="1"/>
  <c r="L14" i="5"/>
  <c r="I14" i="5"/>
  <c r="J14" i="5" s="1"/>
  <c r="L13" i="5"/>
  <c r="I13" i="5"/>
  <c r="M13" i="5" s="1"/>
  <c r="K14" i="5" l="1"/>
  <c r="M14" i="5"/>
  <c r="K18" i="5"/>
  <c r="J18" i="5"/>
  <c r="K13" i="5"/>
  <c r="J15" i="5"/>
  <c r="K15" i="5"/>
  <c r="J19" i="5"/>
  <c r="J13" i="5"/>
  <c r="K19" i="5"/>
  <c r="J16" i="5"/>
  <c r="K16" i="5"/>
  <c r="M28" i="5" l="1"/>
  <c r="M27" i="5"/>
  <c r="M29" i="5" l="1"/>
</calcChain>
</file>

<file path=xl/sharedStrings.xml><?xml version="1.0" encoding="utf-8"?>
<sst xmlns="http://schemas.openxmlformats.org/spreadsheetml/2006/main" count="50" uniqueCount="43">
  <si>
    <t>Título del Proceso:</t>
  </si>
  <si>
    <t>ADQUISICIÓN E INSTALACIÓN DE ACONDICIONADORES DE AIRE EN LAS DIFERENTES DEPENDENCIAS DEL PODER JUDICIAL</t>
  </si>
  <si>
    <t>Referencia del proceso:</t>
  </si>
  <si>
    <t>LPN-CPJ-35-2023</t>
  </si>
  <si>
    <t>Nombre del Oferente:</t>
  </si>
  <si>
    <t>RNC/Cédula:</t>
  </si>
  <si>
    <t>Fecha:</t>
  </si>
  <si>
    <t>RPE:</t>
  </si>
  <si>
    <t xml:space="preserve">Lote </t>
  </si>
  <si>
    <t>Localidad</t>
  </si>
  <si>
    <t>Ítem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</si>
  <si>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</si>
  <si>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</si>
  <si>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</si>
  <si>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</si>
  <si>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</si>
  <si>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</si>
  <si>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</si>
  <si>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</si>
  <si>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</si>
  <si>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</si>
  <si>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>Acondicionador de aire de 12,000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</si>
  <si>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18,000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</si>
  <si>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 xml:space="preserve">Subtotal </t>
  </si>
  <si>
    <t>Total ITBIS</t>
  </si>
  <si>
    <t>Acondicionador de aire de 24,000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</si>
  <si>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60,000 BTU, R410 A, consola piso techo, eficiencia 17 mínimo, condensador con protección anticorrosiva, Voltaje 208- 230 voltios, Frecuencia 60HZ. Debe incluir 50 pies lineales de instalación. Garantía mínima de dos años en piezas y servicios incluyendo el compresor</t>
  </si>
  <si>
    <t>Acondicionador de aire de 18,000 BTU, R410 A, consola de pared, eficiencia 17 mínimo, condensador con protección anticorrosiva, Voltaje 208- 230 voltios, Frecuencia 60HZ. Debe incluir 40 pies lineales de instalación. Garantía mínima de dos años en piezas y servicios incluyendo el compresor.</t>
  </si>
  <si>
    <t xml:space="preserve">LOTE 4
 SAN PEDRO DE MACORÍS,
LA ROMANA,
HIGUEY,
HATO MAYOR,
EL SEIBO
</t>
  </si>
  <si>
    <t>San Pedro de Macorís</t>
  </si>
  <si>
    <t>Acondicionador de aire de 36,000 BTU, R410 A, consola piso techo, eficiencia 17 mínimo, condensador con protección anticorrosiva, Voltaje 208- 230 voltios, Frecuencia 60HZ. Debe incluir 50 pies lineales de instalación. Garantía mínima de dos años en piezas y servicios incluyendo el compresor</t>
  </si>
  <si>
    <t>La Romana</t>
  </si>
  <si>
    <t>Acondicionador de aire de 12,000 BTU, R410 A, consola de pared, eficiencia 17 mínimo, condensador con protección anticorrosiva, Voltaje 208- 230 voltios, Frecuencia 60HZ. Debe incluir 40 pies lineales de instalación. Garantía mínima de dos años en piezas y servicios incluyendo el compresor.</t>
  </si>
  <si>
    <t>Higuey</t>
  </si>
  <si>
    <t>Hato Mayor</t>
  </si>
  <si>
    <t>El Seibo</t>
  </si>
  <si>
    <t>Total lote 4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</si>
  <si>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</si>
  <si>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</si>
  <si>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</si>
  <si>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</si>
  <si>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</si>
  <si>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FORMULARIO OFERTA ECONÓMICA
LOTE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</si>
</sst>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9" fontId="4" fillId="2" borderId="52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60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68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left" vertical="center" wrapText="1"/>
    </xf>
    <xf numFmtId="0" fontId="6" fillId="2" borderId="67" xfId="0" applyFont="1" applyFill="1" applyBorder="1" applyAlignment="1" applyProtection="1">
      <alignment horizontal="left" vertical="center" wrapText="1"/>
    </xf>
    <xf numFmtId="0" fontId="6" fillId="2" borderId="68" xfId="0" applyFont="1" applyFill="1" applyBorder="1" applyAlignment="1" applyProtection="1">
      <alignment horizontal="left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61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center" vertical="center"/>
    </xf>
    <xf numFmtId="0" fontId="6" fillId="2" borderId="68" xfId="0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0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6" fillId="2" borderId="53" xfId="0" applyNumberFormat="1" applyFont="1" applyFill="1" applyBorder="1" applyAlignment="1" applyProtection="1">
      <alignment vertical="center"/>
    </xf>
    <xf numFmtId="164" fontId="6" fillId="2" borderId="4" xfId="0" applyNumberFormat="1" applyFont="1" applyFill="1" applyBorder="1" applyAlignment="1" applyProtection="1">
      <alignment vertical="center"/>
    </xf>
    <xf numFmtId="164" fontId="6" fillId="2" borderId="65" xfId="0" applyNumberFormat="1" applyFont="1" applyFill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right" vertical="center" wrapText="1"/>
    </xf>
    <xf numFmtId="0" fontId="8" fillId="2" borderId="39" xfId="0" applyFont="1" applyFill="1" applyBorder="1" applyAlignment="1" applyProtection="1">
      <alignment horizontal="right" vertical="center" wrapText="1"/>
    </xf>
    <xf numFmtId="0" fontId="8" fillId="2" borderId="40" xfId="0" applyFont="1" applyFill="1" applyBorder="1" applyAlignment="1" applyProtection="1">
      <alignment horizontal="right" vertical="center" wrapText="1"/>
    </xf>
    <xf numFmtId="164" fontId="6" fillId="2" borderId="33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164" fontId="6" fillId="2" borderId="41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1145760</xdr:colOff>
      <xdr:row>4</xdr:row>
      <xdr:rowOff>270012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0154AEE0-37DB-384A-A006-8B8F9A03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0434" cy="108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70" zoomScaleNormal="70" zoomScaleSheetLayoutView="64" zoomScalePageLayoutView="62" workbookViewId="0">
      <selection activeCell="K3" sqref="K3"/>
    </sheetView>
  </sheetViews>
  <sheetFormatPr baseColWidth="10" defaultColWidth="11.42578125" defaultRowHeight="15" x14ac:dyDescent="0.25"/>
  <cols>
    <col min="1" max="1" width="17.7109375" style="5" customWidth="1"/>
    <col min="2" max="2" width="16.42578125" style="5" customWidth="1"/>
    <col min="3" max="3" width="7.42578125" style="6" customWidth="1"/>
    <col min="4" max="4" width="52.140625" style="6" customWidth="1"/>
    <col min="5" max="5" width="39.42578125" style="5" customWidth="1"/>
    <col min="6" max="6" width="13.42578125" style="7" customWidth="1"/>
    <col min="7" max="7" width="32.28515625" style="5" customWidth="1"/>
    <col min="8" max="8" width="18.42578125" style="5" customWidth="1"/>
    <col min="9" max="9" width="20.28515625" style="5" hidden="1" customWidth="1"/>
    <col min="10" max="10" width="27.7109375" style="5" hidden="1" customWidth="1"/>
    <col min="11" max="11" width="32.28515625" style="5" customWidth="1"/>
    <col min="12" max="12" width="21.85546875" style="5" hidden="1" customWidth="1"/>
    <col min="13" max="13" width="32.28515625" style="5" customWidth="1"/>
    <col min="14" max="14" width="11.42578125" style="5"/>
    <col min="15" max="15" width="13.85546875" style="5" customWidth="1"/>
    <col min="16" max="16384" width="11.42578125" style="5"/>
  </cols>
  <sheetData>
    <row r="1" spans="1:15" x14ac:dyDescent="0.25">
      <c r="A1" s="65"/>
      <c r="B1" s="65"/>
      <c r="C1" s="66"/>
      <c r="D1" s="66"/>
      <c r="E1" s="65"/>
      <c r="F1" s="67"/>
      <c r="G1" s="65"/>
      <c r="H1" s="65"/>
      <c r="I1" s="65"/>
      <c r="J1" s="65"/>
      <c r="K1" s="65"/>
      <c r="L1" s="65"/>
      <c r="M1" s="65"/>
    </row>
    <row r="2" spans="1:15" x14ac:dyDescent="0.25">
      <c r="A2" s="68"/>
      <c r="B2" s="65"/>
      <c r="C2" s="66"/>
      <c r="D2" s="66"/>
      <c r="E2" s="65"/>
      <c r="F2" s="67"/>
      <c r="G2" s="65"/>
      <c r="H2" s="65"/>
      <c r="I2" s="65"/>
      <c r="J2" s="65"/>
      <c r="K2" s="65"/>
      <c r="L2" s="65"/>
      <c r="M2" s="65"/>
    </row>
    <row r="3" spans="1:15" x14ac:dyDescent="0.25">
      <c r="A3" s="65"/>
      <c r="B3" s="65"/>
      <c r="C3" s="66"/>
      <c r="D3" s="66"/>
      <c r="E3" s="65"/>
      <c r="F3" s="67"/>
      <c r="G3" s="65"/>
      <c r="H3" s="65"/>
      <c r="I3" s="65"/>
      <c r="J3" s="65"/>
      <c r="K3" s="65"/>
      <c r="L3" s="65"/>
      <c r="M3" s="65"/>
    </row>
    <row r="4" spans="1:15" ht="18.95" customHeight="1" x14ac:dyDescent="0.25">
      <c r="A4" s="65"/>
      <c r="B4" s="65"/>
      <c r="C4" s="69" t="s">
        <v>42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ht="28.5" customHeight="1" x14ac:dyDescent="0.25">
      <c r="A5" s="65"/>
      <c r="B5" s="6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19.5" thickBot="1" x14ac:dyDescent="0.3">
      <c r="A6" s="65"/>
      <c r="B6" s="65"/>
      <c r="C6" s="70"/>
      <c r="D6" s="70"/>
      <c r="E6" s="70"/>
      <c r="F6" s="71"/>
      <c r="G6" s="70"/>
      <c r="H6" s="70"/>
      <c r="I6" s="70"/>
      <c r="J6" s="70"/>
      <c r="K6" s="70"/>
      <c r="L6" s="70"/>
      <c r="M6" s="70"/>
    </row>
    <row r="7" spans="1:15" ht="33" customHeight="1" x14ac:dyDescent="0.25">
      <c r="A7" s="72" t="s">
        <v>0</v>
      </c>
      <c r="B7" s="73"/>
      <c r="C7" s="74"/>
      <c r="D7" s="75" t="s">
        <v>1</v>
      </c>
      <c r="E7" s="76"/>
      <c r="F7" s="76"/>
      <c r="G7" s="77"/>
      <c r="H7" s="78" t="s">
        <v>2</v>
      </c>
      <c r="I7" s="79"/>
      <c r="J7" s="79"/>
      <c r="K7" s="80" t="s">
        <v>3</v>
      </c>
      <c r="L7" s="81"/>
      <c r="M7" s="82"/>
    </row>
    <row r="8" spans="1:15" ht="24.75" customHeight="1" x14ac:dyDescent="0.25">
      <c r="A8" s="83" t="s">
        <v>4</v>
      </c>
      <c r="B8" s="84"/>
      <c r="C8" s="85"/>
      <c r="D8" s="59"/>
      <c r="E8" s="60"/>
      <c r="F8" s="60"/>
      <c r="G8" s="61"/>
      <c r="H8" s="83" t="s">
        <v>5</v>
      </c>
      <c r="I8" s="89"/>
      <c r="J8" s="8"/>
      <c r="K8" s="62"/>
      <c r="L8" s="63"/>
      <c r="M8" s="64"/>
    </row>
    <row r="9" spans="1:15" ht="24.75" customHeight="1" thickBot="1" x14ac:dyDescent="0.3">
      <c r="A9" s="86" t="s">
        <v>6</v>
      </c>
      <c r="B9" s="87"/>
      <c r="C9" s="88"/>
      <c r="D9" s="53"/>
      <c r="E9" s="53"/>
      <c r="F9" s="53"/>
      <c r="G9" s="53"/>
      <c r="H9" s="90" t="s">
        <v>7</v>
      </c>
      <c r="I9" s="91"/>
      <c r="J9" s="9"/>
      <c r="K9" s="51"/>
      <c r="L9" s="51"/>
      <c r="M9" s="52"/>
    </row>
    <row r="10" spans="1:15" ht="6" customHeight="1" thickBot="1" x14ac:dyDescent="0.3">
      <c r="A10" s="65"/>
      <c r="B10" s="65"/>
      <c r="C10" s="92"/>
      <c r="D10" s="92"/>
      <c r="E10" s="93"/>
      <c r="F10" s="94"/>
      <c r="G10" s="92"/>
      <c r="H10" s="92"/>
      <c r="I10" s="92"/>
      <c r="J10" s="92"/>
      <c r="K10" s="92"/>
      <c r="L10" s="92"/>
      <c r="M10" s="92"/>
    </row>
    <row r="11" spans="1:15" ht="34.5" customHeight="1" thickBot="1" x14ac:dyDescent="0.3">
      <c r="A11" s="95" t="s">
        <v>8</v>
      </c>
      <c r="B11" s="96" t="s">
        <v>9</v>
      </c>
      <c r="C11" s="97" t="s">
        <v>10</v>
      </c>
      <c r="D11" s="97" t="s">
        <v>11</v>
      </c>
      <c r="E11" s="98" t="s">
        <v>12</v>
      </c>
      <c r="F11" s="99" t="s">
        <v>13</v>
      </c>
      <c r="G11" s="98" t="s">
        <v>14</v>
      </c>
      <c r="H11" s="98" t="s">
        <v>15</v>
      </c>
      <c r="I11" s="100" t="s">
        <v>16</v>
      </c>
      <c r="J11" s="100" t="s">
        <v>17</v>
      </c>
      <c r="K11" s="98" t="s">
        <v>18</v>
      </c>
      <c r="L11" s="98" t="s">
        <v>19</v>
      </c>
      <c r="M11" s="101" t="s">
        <v>20</v>
      </c>
    </row>
    <row r="12" spans="1:15" ht="10.5" customHeight="1" thickBot="1" x14ac:dyDescent="0.3">
      <c r="A12" s="65"/>
      <c r="B12" s="65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5" ht="96.75" customHeight="1" x14ac:dyDescent="0.25">
      <c r="A13" s="103" t="s">
        <v>28</v>
      </c>
      <c r="B13" s="104" t="s">
        <v>29</v>
      </c>
      <c r="C13" s="105">
        <v>1</v>
      </c>
      <c r="D13" s="106" t="s">
        <v>21</v>
      </c>
      <c r="E13" s="3"/>
      <c r="F13" s="116">
        <v>2</v>
      </c>
      <c r="G13" s="4"/>
      <c r="H13" s="10"/>
      <c r="I13" s="14">
        <f t="shared" ref="I13:I19" si="0">G13*H13</f>
        <v>0</v>
      </c>
      <c r="J13" s="14">
        <f t="shared" ref="J13:J26" si="1">I13*F13</f>
        <v>0</v>
      </c>
      <c r="K13" s="118">
        <f t="shared" ref="K13:K26" si="2">G13+I13</f>
        <v>0</v>
      </c>
      <c r="L13" s="118">
        <f t="shared" ref="L13:L19" si="3">F13*G13</f>
        <v>0</v>
      </c>
      <c r="M13" s="119">
        <f t="shared" ref="M13:M26" si="4">(G13+I13)*F13</f>
        <v>0</v>
      </c>
      <c r="O13" s="15"/>
    </row>
    <row r="14" spans="1:15" ht="99.75" customHeight="1" x14ac:dyDescent="0.25">
      <c r="A14" s="107"/>
      <c r="B14" s="108"/>
      <c r="C14" s="109">
        <v>2</v>
      </c>
      <c r="D14" s="110" t="s">
        <v>22</v>
      </c>
      <c r="E14" s="2"/>
      <c r="F14" s="117">
        <v>1</v>
      </c>
      <c r="G14" s="1"/>
      <c r="H14" s="12"/>
      <c r="I14" s="13">
        <f t="shared" si="0"/>
        <v>0</v>
      </c>
      <c r="J14" s="13">
        <f t="shared" si="1"/>
        <v>0</v>
      </c>
      <c r="K14" s="120">
        <f t="shared" si="2"/>
        <v>0</v>
      </c>
      <c r="L14" s="120">
        <f t="shared" si="3"/>
        <v>0</v>
      </c>
      <c r="M14" s="121">
        <f t="shared" si="4"/>
        <v>0</v>
      </c>
      <c r="O14" s="15"/>
    </row>
    <row r="15" spans="1:15" ht="102" customHeight="1" x14ac:dyDescent="0.25">
      <c r="A15" s="107"/>
      <c r="B15" s="108"/>
      <c r="C15" s="109">
        <v>3</v>
      </c>
      <c r="D15" s="110" t="s">
        <v>30</v>
      </c>
      <c r="E15" s="2"/>
      <c r="F15" s="117">
        <v>1</v>
      </c>
      <c r="G15" s="1"/>
      <c r="H15" s="12"/>
      <c r="I15" s="13">
        <f t="shared" si="0"/>
        <v>0</v>
      </c>
      <c r="J15" s="13">
        <f t="shared" si="1"/>
        <v>0</v>
      </c>
      <c r="K15" s="120">
        <f t="shared" si="2"/>
        <v>0</v>
      </c>
      <c r="L15" s="120">
        <f t="shared" si="3"/>
        <v>0</v>
      </c>
      <c r="M15" s="121">
        <f t="shared" si="4"/>
        <v>0</v>
      </c>
      <c r="O15" s="15"/>
    </row>
    <row r="16" spans="1:15" ht="102" customHeight="1" x14ac:dyDescent="0.25">
      <c r="A16" s="107"/>
      <c r="B16" s="111" t="s">
        <v>31</v>
      </c>
      <c r="C16" s="112">
        <v>1</v>
      </c>
      <c r="D16" s="110" t="s">
        <v>32</v>
      </c>
      <c r="E16" s="2"/>
      <c r="F16" s="117">
        <v>5</v>
      </c>
      <c r="G16" s="1"/>
      <c r="H16" s="12"/>
      <c r="I16" s="13">
        <f t="shared" si="0"/>
        <v>0</v>
      </c>
      <c r="J16" s="13">
        <f t="shared" si="1"/>
        <v>0</v>
      </c>
      <c r="K16" s="120">
        <f t="shared" si="2"/>
        <v>0</v>
      </c>
      <c r="L16" s="120">
        <f t="shared" si="3"/>
        <v>0</v>
      </c>
      <c r="M16" s="121">
        <f t="shared" si="4"/>
        <v>0</v>
      </c>
      <c r="O16" s="15"/>
    </row>
    <row r="17" spans="1:16" ht="102" customHeight="1" x14ac:dyDescent="0.25">
      <c r="A17" s="107"/>
      <c r="B17" s="113"/>
      <c r="C17" s="112">
        <v>2</v>
      </c>
      <c r="D17" s="110" t="s">
        <v>30</v>
      </c>
      <c r="E17" s="2"/>
      <c r="F17" s="117">
        <v>5</v>
      </c>
      <c r="G17" s="1"/>
      <c r="H17" s="12"/>
      <c r="I17" s="13">
        <f t="shared" si="0"/>
        <v>0</v>
      </c>
      <c r="J17" s="13">
        <f t="shared" si="1"/>
        <v>0</v>
      </c>
      <c r="K17" s="120">
        <f t="shared" si="2"/>
        <v>0</v>
      </c>
      <c r="L17" s="120">
        <f t="shared" si="3"/>
        <v>0</v>
      </c>
      <c r="M17" s="121">
        <f t="shared" si="4"/>
        <v>0</v>
      </c>
      <c r="O17" s="15"/>
    </row>
    <row r="18" spans="1:16" ht="99" customHeight="1" x14ac:dyDescent="0.25">
      <c r="A18" s="107"/>
      <c r="B18" s="113"/>
      <c r="C18" s="112">
        <v>3</v>
      </c>
      <c r="D18" s="110" t="s">
        <v>26</v>
      </c>
      <c r="E18" s="2"/>
      <c r="F18" s="117">
        <v>2</v>
      </c>
      <c r="G18" s="1"/>
      <c r="H18" s="12"/>
      <c r="I18" s="13">
        <f t="shared" si="0"/>
        <v>0</v>
      </c>
      <c r="J18" s="13">
        <f t="shared" si="1"/>
        <v>0</v>
      </c>
      <c r="K18" s="120">
        <f t="shared" si="2"/>
        <v>0</v>
      </c>
      <c r="L18" s="120">
        <f t="shared" si="3"/>
        <v>0</v>
      </c>
      <c r="M18" s="121">
        <f t="shared" si="4"/>
        <v>0</v>
      </c>
      <c r="O18" s="15"/>
    </row>
    <row r="19" spans="1:16" ht="99.75" customHeight="1" x14ac:dyDescent="0.25">
      <c r="A19" s="107"/>
      <c r="B19" s="111" t="s">
        <v>33</v>
      </c>
      <c r="C19" s="112">
        <v>1</v>
      </c>
      <c r="D19" s="110" t="s">
        <v>21</v>
      </c>
      <c r="E19" s="2"/>
      <c r="F19" s="117">
        <v>2</v>
      </c>
      <c r="G19" s="1"/>
      <c r="H19" s="12"/>
      <c r="I19" s="13">
        <f t="shared" si="0"/>
        <v>0</v>
      </c>
      <c r="J19" s="13">
        <f t="shared" si="1"/>
        <v>0</v>
      </c>
      <c r="K19" s="120">
        <f t="shared" si="2"/>
        <v>0</v>
      </c>
      <c r="L19" s="120">
        <f t="shared" si="3"/>
        <v>0</v>
      </c>
      <c r="M19" s="121">
        <f t="shared" si="4"/>
        <v>0</v>
      </c>
      <c r="O19" s="15"/>
    </row>
    <row r="20" spans="1:16" ht="99.75" customHeight="1" x14ac:dyDescent="0.25">
      <c r="A20" s="107"/>
      <c r="B20" s="113"/>
      <c r="C20" s="112">
        <v>2</v>
      </c>
      <c r="D20" s="110" t="s">
        <v>22</v>
      </c>
      <c r="E20" s="2"/>
      <c r="F20" s="117">
        <v>1</v>
      </c>
      <c r="G20" s="1"/>
      <c r="H20" s="12"/>
      <c r="I20" s="13">
        <f>(G20*H20)</f>
        <v>0</v>
      </c>
      <c r="J20" s="13">
        <f>I20*F20</f>
        <v>0</v>
      </c>
      <c r="K20" s="120">
        <f t="shared" si="2"/>
        <v>0</v>
      </c>
      <c r="L20" s="120">
        <f>(F20*G20)*(F20*G20)</f>
        <v>0</v>
      </c>
      <c r="M20" s="121">
        <f t="shared" si="4"/>
        <v>0</v>
      </c>
      <c r="O20" s="15"/>
    </row>
    <row r="21" spans="1:16" ht="99.75" customHeight="1" x14ac:dyDescent="0.25">
      <c r="A21" s="107"/>
      <c r="B21" s="113"/>
      <c r="C21" s="112">
        <v>3</v>
      </c>
      <c r="D21" s="110" t="s">
        <v>25</v>
      </c>
      <c r="E21" s="2"/>
      <c r="F21" s="117">
        <v>1</v>
      </c>
      <c r="G21" s="1"/>
      <c r="H21" s="12"/>
      <c r="I21" s="13">
        <f>(G21*H21)</f>
        <v>0</v>
      </c>
      <c r="J21" s="13">
        <f t="shared" si="1"/>
        <v>0</v>
      </c>
      <c r="K21" s="120">
        <f t="shared" si="2"/>
        <v>0</v>
      </c>
      <c r="L21" s="120">
        <f>(F21*G21)*(F21*G21)</f>
        <v>0</v>
      </c>
      <c r="M21" s="121">
        <f t="shared" si="4"/>
        <v>0</v>
      </c>
      <c r="O21" s="15"/>
    </row>
    <row r="22" spans="1:16" ht="99.75" customHeight="1" x14ac:dyDescent="0.25">
      <c r="A22" s="107"/>
      <c r="B22" s="114"/>
      <c r="C22" s="112">
        <v>4</v>
      </c>
      <c r="D22" s="110" t="s">
        <v>30</v>
      </c>
      <c r="E22" s="2"/>
      <c r="F22" s="117">
        <v>1</v>
      </c>
      <c r="G22" s="1"/>
      <c r="H22" s="12"/>
      <c r="I22" s="13">
        <f>(G22*H22)*(G22*H22)</f>
        <v>0</v>
      </c>
      <c r="J22" s="13">
        <f t="shared" si="1"/>
        <v>0</v>
      </c>
      <c r="K22" s="120">
        <f t="shared" si="2"/>
        <v>0</v>
      </c>
      <c r="L22" s="120">
        <f>(F22*G22)*(F22*G22)</f>
        <v>0</v>
      </c>
      <c r="M22" s="121">
        <f t="shared" si="4"/>
        <v>0</v>
      </c>
      <c r="O22" s="15"/>
    </row>
    <row r="23" spans="1:16" ht="99.75" customHeight="1" x14ac:dyDescent="0.25">
      <c r="A23" s="107"/>
      <c r="B23" s="115" t="s">
        <v>34</v>
      </c>
      <c r="C23" s="112">
        <v>1</v>
      </c>
      <c r="D23" s="110" t="s">
        <v>32</v>
      </c>
      <c r="E23" s="2"/>
      <c r="F23" s="117">
        <v>1</v>
      </c>
      <c r="G23" s="1"/>
      <c r="H23" s="12"/>
      <c r="I23" s="13">
        <f t="shared" ref="I23:I26" si="5">(G23*H23)*(G23*H23)</f>
        <v>0</v>
      </c>
      <c r="J23" s="13">
        <f t="shared" si="1"/>
        <v>0</v>
      </c>
      <c r="K23" s="120">
        <f t="shared" si="2"/>
        <v>0</v>
      </c>
      <c r="L23" s="120">
        <f>(0*((F23*G23)*(F23*G23)))*((F23*G23)*(F23*G23))</f>
        <v>0</v>
      </c>
      <c r="M23" s="121">
        <f t="shared" si="4"/>
        <v>0</v>
      </c>
      <c r="O23" s="15"/>
    </row>
    <row r="24" spans="1:16" ht="99.75" customHeight="1" x14ac:dyDescent="0.25">
      <c r="A24" s="107"/>
      <c r="B24" s="111" t="s">
        <v>35</v>
      </c>
      <c r="C24" s="112">
        <v>1</v>
      </c>
      <c r="D24" s="110" t="s">
        <v>32</v>
      </c>
      <c r="E24" s="2"/>
      <c r="F24" s="117">
        <v>1</v>
      </c>
      <c r="G24" s="1"/>
      <c r="H24" s="12"/>
      <c r="I24" s="13">
        <f t="shared" si="5"/>
        <v>0</v>
      </c>
      <c r="J24" s="13">
        <f t="shared" si="1"/>
        <v>0</v>
      </c>
      <c r="K24" s="120">
        <f t="shared" si="2"/>
        <v>0</v>
      </c>
      <c r="L24" s="120">
        <f>(0*(0*((F24*G24)*(F24*G24))))*((F24*G24)*(F24*G24))</f>
        <v>0</v>
      </c>
      <c r="M24" s="121">
        <f t="shared" si="4"/>
        <v>0</v>
      </c>
      <c r="O24" s="15"/>
    </row>
    <row r="25" spans="1:16" ht="99.75" customHeight="1" x14ac:dyDescent="0.25">
      <c r="A25" s="107"/>
      <c r="B25" s="113"/>
      <c r="C25" s="112">
        <v>2</v>
      </c>
      <c r="D25" s="110" t="s">
        <v>27</v>
      </c>
      <c r="E25" s="2"/>
      <c r="F25" s="117">
        <v>2</v>
      </c>
      <c r="G25" s="1"/>
      <c r="H25" s="12"/>
      <c r="I25" s="13">
        <f t="shared" si="5"/>
        <v>0</v>
      </c>
      <c r="J25" s="13">
        <f t="shared" si="1"/>
        <v>0</v>
      </c>
      <c r="K25" s="120">
        <f t="shared" si="2"/>
        <v>0</v>
      </c>
      <c r="L25" s="120">
        <f>(0*(0*((F25*G25)*(F25*G25))))*((F25*G25)*(F25*G25))</f>
        <v>0</v>
      </c>
      <c r="M25" s="121">
        <f t="shared" si="4"/>
        <v>0</v>
      </c>
      <c r="O25" s="15"/>
    </row>
    <row r="26" spans="1:16" ht="93" customHeight="1" x14ac:dyDescent="0.25">
      <c r="A26" s="107"/>
      <c r="B26" s="114"/>
      <c r="C26" s="112">
        <v>3</v>
      </c>
      <c r="D26" s="110" t="s">
        <v>30</v>
      </c>
      <c r="E26" s="2"/>
      <c r="F26" s="117">
        <v>1</v>
      </c>
      <c r="G26" s="1"/>
      <c r="H26" s="12"/>
      <c r="I26" s="13">
        <f t="shared" si="5"/>
        <v>0</v>
      </c>
      <c r="J26" s="13">
        <f t="shared" si="1"/>
        <v>0</v>
      </c>
      <c r="K26" s="120">
        <f t="shared" si="2"/>
        <v>0</v>
      </c>
      <c r="L26" s="120">
        <f>(0*(0*((F26*G26)*(F26*G26))))*((F26*G26)*(F26*G26))</f>
        <v>0</v>
      </c>
      <c r="M26" s="121">
        <f t="shared" si="4"/>
        <v>0</v>
      </c>
      <c r="O26" s="15"/>
    </row>
    <row r="27" spans="1:16" ht="20.25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20" t="s">
        <v>23</v>
      </c>
      <c r="M27" s="122">
        <f>SUM(K13:K26)</f>
        <v>0</v>
      </c>
      <c r="O27" s="15"/>
    </row>
    <row r="28" spans="1:16" ht="20.25" customHeight="1" x14ac:dyDescent="0.25">
      <c r="A28" s="49"/>
      <c r="B28" s="54"/>
      <c r="C28" s="54"/>
      <c r="D28" s="54"/>
      <c r="E28" s="54"/>
      <c r="F28" s="54"/>
      <c r="G28" s="54"/>
      <c r="H28" s="54"/>
      <c r="I28" s="54"/>
      <c r="J28" s="54"/>
      <c r="K28" s="50"/>
      <c r="L28" s="21" t="s">
        <v>24</v>
      </c>
      <c r="M28" s="123">
        <f>SUM(J13:J26)</f>
        <v>0</v>
      </c>
      <c r="O28" s="11"/>
    </row>
    <row r="29" spans="1:16" ht="20.25" customHeight="1" thickBot="1" x14ac:dyDescent="0.3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8" t="s">
        <v>36</v>
      </c>
      <c r="M29" s="124">
        <f>SUM(M27:M28)</f>
        <v>0</v>
      </c>
      <c r="O29" s="16"/>
    </row>
    <row r="30" spans="1:16" ht="11.25" customHeight="1" thickBot="1" x14ac:dyDescent="0.3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6" s="17" customFormat="1" ht="59.25" customHeight="1" thickBot="1" x14ac:dyDescent="0.3">
      <c r="A31" s="127" t="s">
        <v>37</v>
      </c>
      <c r="B31" s="128"/>
      <c r="C31" s="128"/>
      <c r="D31" s="129"/>
      <c r="E31" s="24"/>
      <c r="F31" s="25"/>
      <c r="G31" s="25"/>
      <c r="H31" s="26"/>
      <c r="I31" s="22" t="s">
        <v>38</v>
      </c>
      <c r="J31" s="23"/>
      <c r="K31" s="130">
        <f>SUM(M29)</f>
        <v>0</v>
      </c>
      <c r="L31" s="131"/>
      <c r="M31" s="132"/>
      <c r="O31" s="18"/>
      <c r="P31" s="17" t="s">
        <v>39</v>
      </c>
    </row>
    <row r="32" spans="1:16" ht="6" customHeight="1" thickBot="1" x14ac:dyDescent="0.3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</row>
    <row r="33" spans="1:13" ht="6" customHeight="1" thickBot="1" x14ac:dyDescent="0.3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7"/>
    </row>
    <row r="34" spans="1:13" ht="15" customHeight="1" x14ac:dyDescent="0.25">
      <c r="A34" s="36" t="s">
        <v>40</v>
      </c>
      <c r="B34" s="37"/>
      <c r="C34" s="38"/>
      <c r="D34" s="38"/>
      <c r="E34" s="38"/>
      <c r="F34" s="38"/>
      <c r="G34" s="39"/>
      <c r="H34" s="27" t="s">
        <v>41</v>
      </c>
      <c r="I34" s="27"/>
      <c r="J34" s="27"/>
      <c r="K34" s="28"/>
      <c r="L34" s="28"/>
      <c r="M34" s="29"/>
    </row>
    <row r="35" spans="1:13" ht="11.25" customHeight="1" x14ac:dyDescent="0.25">
      <c r="A35" s="40"/>
      <c r="B35" s="41"/>
      <c r="C35" s="41"/>
      <c r="D35" s="41"/>
      <c r="E35" s="41"/>
      <c r="F35" s="41"/>
      <c r="G35" s="42"/>
      <c r="H35" s="30"/>
      <c r="I35" s="30"/>
      <c r="J35" s="30"/>
      <c r="K35" s="31"/>
      <c r="L35" s="31"/>
      <c r="M35" s="32"/>
    </row>
    <row r="36" spans="1:13" ht="11.25" customHeight="1" x14ac:dyDescent="0.25">
      <c r="A36" s="40"/>
      <c r="B36" s="41"/>
      <c r="C36" s="41"/>
      <c r="D36" s="41"/>
      <c r="E36" s="41"/>
      <c r="F36" s="41"/>
      <c r="G36" s="42"/>
      <c r="H36" s="30"/>
      <c r="I36" s="30"/>
      <c r="J36" s="30"/>
      <c r="K36" s="31"/>
      <c r="L36" s="31"/>
      <c r="M36" s="32"/>
    </row>
    <row r="37" spans="1:13" ht="1.5" customHeight="1" x14ac:dyDescent="0.25">
      <c r="A37" s="40"/>
      <c r="B37" s="41"/>
      <c r="C37" s="41"/>
      <c r="D37" s="41"/>
      <c r="E37" s="41"/>
      <c r="F37" s="41"/>
      <c r="G37" s="42"/>
      <c r="H37" s="30"/>
      <c r="I37" s="30"/>
      <c r="J37" s="30"/>
      <c r="K37" s="31"/>
      <c r="L37" s="31"/>
      <c r="M37" s="32"/>
    </row>
    <row r="38" spans="1:13" ht="15" customHeight="1" thickBot="1" x14ac:dyDescent="0.3">
      <c r="A38" s="43"/>
      <c r="B38" s="44"/>
      <c r="C38" s="44"/>
      <c r="D38" s="44"/>
      <c r="E38" s="44"/>
      <c r="F38" s="44"/>
      <c r="G38" s="45"/>
      <c r="H38" s="33"/>
      <c r="I38" s="33"/>
      <c r="J38" s="33"/>
      <c r="K38" s="34"/>
      <c r="L38" s="34"/>
      <c r="M38" s="35"/>
    </row>
    <row r="41" spans="1:13" x14ac:dyDescent="0.25">
      <c r="M41" s="11"/>
    </row>
    <row r="42" spans="1:13" x14ac:dyDescent="0.25">
      <c r="G42" s="19"/>
      <c r="M42" s="11"/>
    </row>
    <row r="43" spans="1:13" x14ac:dyDescent="0.25">
      <c r="M43" s="11"/>
    </row>
    <row r="46" spans="1:13" x14ac:dyDescent="0.25">
      <c r="M46" s="11"/>
    </row>
  </sheetData>
  <sheetProtection algorithmName="SHA-512" hashValue="yVLJi4WGtHPHt+3nVR8hefCLAKv05162A4Jl4m4tjC8ORIil2yYOtQGCTrxdlac443iyrudy9rc4ppiYCRfmHg==" saltValue="z0SCTfEVLCZbLc9DLnzyqA==" spinCount="100000" sheet="1" objects="1" scenarios="1"/>
  <mergeCells count="28">
    <mergeCell ref="C4:M5"/>
    <mergeCell ref="K7:M7"/>
    <mergeCell ref="K8:M8"/>
    <mergeCell ref="K9:M9"/>
    <mergeCell ref="A7:C7"/>
    <mergeCell ref="A8:C8"/>
    <mergeCell ref="A9:C9"/>
    <mergeCell ref="D7:G7"/>
    <mergeCell ref="D8:G8"/>
    <mergeCell ref="D9:G9"/>
    <mergeCell ref="H8:I8"/>
    <mergeCell ref="H9:I9"/>
    <mergeCell ref="C12:M12"/>
    <mergeCell ref="K31:M31"/>
    <mergeCell ref="A31:D31"/>
    <mergeCell ref="A34:G38"/>
    <mergeCell ref="A27:K29"/>
    <mergeCell ref="B13:B15"/>
    <mergeCell ref="B16:B18"/>
    <mergeCell ref="A13:A26"/>
    <mergeCell ref="B19:B22"/>
    <mergeCell ref="B24:B26"/>
    <mergeCell ref="H34:M38"/>
    <mergeCell ref="A32:M32"/>
    <mergeCell ref="A33:M33"/>
    <mergeCell ref="A30:M30"/>
    <mergeCell ref="I31:J31"/>
    <mergeCell ref="E31:H31"/>
  </mergeCells>
  <dataValidations count="1">
    <dataValidation type="decimal" allowBlank="1" showInputMessage="1" showErrorMessage="1" errorTitle="ALERTA" error="EN ESTA CELDA SOLO ES PERMITIDO DÍGITOS NUMÉRICOS" sqref="G13:G26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" header="0.31496062992125984" footer="0.09"/>
  <pageSetup scale="49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988A5D03-8F19-4C5E-A5EF-D2A225AD5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LPN-CPJ-35-2023</vt:lpstr>
      <vt:lpstr>'LPN-CPJ-35-2023'!Área_de_impresión</vt:lpstr>
      <vt:lpstr>'LPN-CPJ-35-2023'!Títulos_a_imprimir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dcterms:created xsi:type="dcterms:W3CDTF">2014-12-15T12:59:31Z</dcterms:created>
  <dcterms:modified xsi:type="dcterms:W3CDTF">2023-12-28T12:26:46Z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