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C:\Users\tcuello\Desktop\PROCESOS PARA PUBLICAR 2023\LPN-CPJ-35-2023 - Acond. de aire\"/>
    </mc:Choice>
  </mc:AlternateContent>
  <xr:revisionPtr revIDLastSave="0" documentId="13_ncr:1_{43363688-BFDF-4909-8D3B-ED12D8E098E5}" xr6:coauthVersionLast="47" xr6:coauthVersionMax="47" xr10:uidLastSave="{00000000-0000-0000-0000-000000000000}"/>
  <bookViews>
    <workbookView xWindow="20370" yWindow="-120" windowWidth="20730" windowHeight="11160" xr2:uid="{00000000-000D-0000-FFFF-FFFF00000000}"/>
  </bookViews>
  <sheets>
    <sheet name="LPN-CPJ-35-2023" sheetId="5" r:id="rId1"/>
  </sheets>
  <definedNames>
    <definedName name="_xlnm.Print_Area" localSheetId="0">'LPN-CPJ-35-2023'!$A$1:$M$33</definedName>
    <definedName name="_xlnm.Print_Titles" localSheetId="0">'LPN-CPJ-35-2023'!$11:$11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6" i="5" l="1"/>
  <c r="M20" i="5"/>
  <c r="I21" i="5"/>
  <c r="J21" i="5" s="1"/>
  <c r="I20" i="5"/>
  <c r="J20" i="5" s="1"/>
  <c r="I19" i="5"/>
  <c r="J19" i="5" s="1"/>
  <c r="I18" i="5"/>
  <c r="J18" i="5" s="1"/>
  <c r="I17" i="5"/>
  <c r="M17" i="5" s="1"/>
  <c r="L21" i="5"/>
  <c r="L20" i="5"/>
  <c r="L19" i="5"/>
  <c r="L18" i="5"/>
  <c r="L17" i="5"/>
  <c r="J17" i="5" l="1"/>
  <c r="K17" i="5"/>
  <c r="M19" i="5"/>
  <c r="K20" i="5"/>
  <c r="K21" i="5"/>
  <c r="K19" i="5"/>
  <c r="M18" i="5"/>
  <c r="K18" i="5"/>
  <c r="L16" i="5" l="1"/>
  <c r="I16" i="5"/>
  <c r="M16" i="5" s="1"/>
  <c r="L15" i="5"/>
  <c r="I15" i="5"/>
  <c r="M15" i="5" s="1"/>
  <c r="L14" i="5"/>
  <c r="I14" i="5"/>
  <c r="K14" i="5" s="1"/>
  <c r="L13" i="5"/>
  <c r="I13" i="5"/>
  <c r="M13" i="5" s="1"/>
  <c r="K16" i="5" l="1"/>
  <c r="M14" i="5"/>
  <c r="J14" i="5"/>
  <c r="J15" i="5"/>
  <c r="K15" i="5"/>
  <c r="J13" i="5"/>
  <c r="K13" i="5"/>
  <c r="J16" i="5"/>
  <c r="M22" i="5" l="1"/>
  <c r="M23" i="5"/>
  <c r="M24" i="5" s="1"/>
</calcChain>
</file>

<file path=xl/sharedStrings.xml><?xml version="1.0" encoding="utf-8"?>
<sst xmlns="http://schemas.openxmlformats.org/spreadsheetml/2006/main" count="44" uniqueCount="41">
  <si>
    <t>Título del Proceso:</t>
  </si>
  <si>
    <t>ADQUISICIÓN E INSTALACIÓN DE ACONDICIONADORES DE AIRE EN LAS DIFERENTES DEPENDENCIAS DEL PODER JUDICIAL</t>
  </si>
  <si>
    <t>Referencia del proceso:</t>
  </si>
  <si>
    <t>LPN-CPJ-35-2023</t>
  </si>
  <si>
    <t>Nombre del Oferente:</t>
  </si>
  <si>
    <t>RNC/Cédula:</t>
  </si>
  <si>
    <t>Fecha:</t>
  </si>
  <si>
    <t>RPE:</t>
  </si>
  <si>
    <t xml:space="preserve">Lote </t>
  </si>
  <si>
    <t>Localidad</t>
  </si>
  <si>
    <t>Ítem</t>
  </si>
  <si>
    <t>Descripción del Bien</t>
  </si>
  <si>
    <t>Marca y Modelo</t>
  </si>
  <si>
    <t>Cantidad</t>
  </si>
  <si>
    <t>Precio Unitario
S/Itbis</t>
  </si>
  <si>
    <t>ITBIS %</t>
  </si>
  <si>
    <t>ITBIS RD$ unitario (oculto)</t>
  </si>
  <si>
    <t>TOTAL ITBIS (Oculto)</t>
  </si>
  <si>
    <t>Precio Unitario Final</t>
  </si>
  <si>
    <t>precio total sin impuesto (oculta)</t>
  </si>
  <si>
    <t>Precio Total</t>
  </si>
  <si>
    <t xml:space="preserve">Subtotal </t>
  </si>
  <si>
    <t>Total ITBIS</t>
  </si>
  <si>
    <t>Acondicionador de aire de 24,000 BTU, R410 A, consola de pared, eficiencia 17 mínimo, condensador con protección anticorrosiva, Voltaje 208- 230 voltios, Frecuencia 60HZ. Debe incluir 40 pies lineales de instalación. Garantía mínima de dos años en piezas y servicios incluyendo el compresor</t>
  </si>
  <si>
    <t>Acondicionador de aire de 60,000 BTU, R410 A, consola piso techo, eficiencia 17 mínimo, condensador con protección anticorrosiva, Voltaje 208- 230 voltios, Frecuencia 60HZ. Debe incluir 50 pies lineales de instalación. Garantía mínima de dos años en piezas y servicios incluyendo el compresor</t>
  </si>
  <si>
    <t>Acondicionador de aire de 18,000 BTU, R410 A, consola de pared, eficiencia 17 mínimo, condensador con protección anticorrosiva, Voltaje 208- 230 voltios, Frecuencia 60HZ. Debe incluir 40 pies lineales de instalación. Garantía mínima de dos años en piezas y servicios incluyendo el compresor.</t>
  </si>
  <si>
    <t>Acondicionador de aire de 36,000 BTU, R410 A, consola piso techo, eficiencia 17 mínimo, condensador con protección anticorrosiva, Voltaje 208- 230 voltios, Frecuencia 60HZ. Debe incluir 50 pies lineales de instalación. Garantía mínima de dos años en piezas y servicios incluyendo el compresor</t>
  </si>
  <si>
    <t>Acondicionador de aire de 12,000 BTU, R410 A, consola de pared, eficiencia 17 mínimo, condensador con protección anticorrosiva, Voltaje 208- 230 voltios, Frecuencia 60HZ. Debe incluir 40 pies lineales de instalación. Garantía mínima de dos años en piezas y servicios incluyendo el compresor.</t>
  </si>
  <si>
    <t>LOTE 5
MONTECRISTI,VILLA VASQUEZ,
GUAYUBIN,
SANTIAGO RODRIGUEZ</t>
  </si>
  <si>
    <t>Montecristi</t>
  </si>
  <si>
    <t>Villa Vásquez</t>
  </si>
  <si>
    <t>Acondicionador de aire de 24,000 BTU, R410 A, consola de pared, eficiencia 17 mínimo, condensador con protección anticorrosiva, Voltaje 208- 230 voltios, Frecuencia 60HZ. Debe incluir 40 pies lineales de instalación. Garantía mínima de dos años en piezas y servicios incluyendo el compresor.</t>
  </si>
  <si>
    <t>Guayubín</t>
  </si>
  <si>
    <t>Santiago Rodríguez</t>
  </si>
  <si>
    <t>Total lote 6</t>
  </si>
  <si>
    <t>VALOR DE LA OFERTA EN LETRAS 
(DEBE CONTENER LOS IMPUESTOS INCLUIDOS)</t>
  </si>
  <si>
    <t>VALOR DE LA OFERTA EN
NÚMEROS EN RD$</t>
  </si>
  <si>
    <t xml:space="preserve"> </t>
  </si>
  <si>
    <t>Nombre del representante legal y fecha</t>
  </si>
  <si>
    <t>Firma y Sello</t>
  </si>
  <si>
    <t>FORMULARIO OFERTA ECONÓMICA 
LOTE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</si>
</sst>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thin">
        <color indexed="64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5">
    <xf numFmtId="0" fontId="0" fillId="0" borderId="0" xfId="0"/>
    <xf numFmtId="164" fontId="4" fillId="2" borderId="1" xfId="0" applyNumberFormat="1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vertical="center" wrapText="1"/>
      <protection locked="0"/>
    </xf>
    <xf numFmtId="164" fontId="4" fillId="2" borderId="2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center" vertical="center"/>
      <protection locked="0"/>
    </xf>
    <xf numFmtId="9" fontId="4" fillId="2" borderId="53" xfId="0" applyNumberFormat="1" applyFont="1" applyFill="1" applyBorder="1" applyAlignment="1" applyProtection="1">
      <alignment vertical="center"/>
      <protection locked="0"/>
    </xf>
    <xf numFmtId="43" fontId="4" fillId="0" borderId="0" xfId="0" applyNumberFormat="1" applyFont="1" applyAlignment="1" applyProtection="1">
      <alignment vertical="center"/>
      <protection locked="0"/>
    </xf>
    <xf numFmtId="9" fontId="4" fillId="2" borderId="1" xfId="0" applyNumberFormat="1" applyFont="1" applyFill="1" applyBorder="1" applyAlignment="1" applyProtection="1">
      <alignment vertical="center"/>
      <protection locked="0"/>
    </xf>
    <xf numFmtId="165" fontId="4" fillId="2" borderId="1" xfId="0" applyNumberFormat="1" applyFont="1" applyFill="1" applyBorder="1" applyAlignment="1" applyProtection="1">
      <alignment vertical="center"/>
      <protection locked="0"/>
    </xf>
    <xf numFmtId="165" fontId="4" fillId="2" borderId="2" xfId="0" applyNumberFormat="1" applyFont="1" applyFill="1" applyBorder="1" applyAlignment="1" applyProtection="1">
      <alignment vertical="center"/>
      <protection locked="0"/>
    </xf>
    <xf numFmtId="164" fontId="4" fillId="0" borderId="0" xfId="0" applyNumberFormat="1" applyFont="1" applyAlignment="1" applyProtection="1">
      <alignment vertical="center"/>
      <protection locked="0"/>
    </xf>
    <xf numFmtId="164" fontId="6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43" fontId="9" fillId="0" borderId="0" xfId="0" applyNumberFormat="1" applyFont="1" applyAlignment="1" applyProtection="1">
      <alignment vertical="center"/>
      <protection locked="0"/>
    </xf>
    <xf numFmtId="3" fontId="4" fillId="0" borderId="0" xfId="0" applyNumberFormat="1" applyFont="1" applyAlignment="1" applyProtection="1">
      <alignment vertical="center"/>
      <protection locked="0"/>
    </xf>
    <xf numFmtId="164" fontId="6" fillId="2" borderId="17" xfId="0" applyNumberFormat="1" applyFont="1" applyFill="1" applyBorder="1" applyAlignment="1" applyProtection="1">
      <alignment horizontal="center" vertical="center"/>
      <protection locked="0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2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 wrapText="1"/>
      <protection locked="0"/>
    </xf>
    <xf numFmtId="0" fontId="3" fillId="0" borderId="52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59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60" xfId="0" applyFont="1" applyBorder="1" applyAlignment="1" applyProtection="1">
      <alignment horizontal="center" vertical="center" wrapText="1"/>
      <protection locked="0"/>
    </xf>
    <xf numFmtId="0" fontId="3" fillId="0" borderId="56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8" fillId="2" borderId="61" xfId="0" applyFont="1" applyFill="1" applyBorder="1" applyAlignment="1" applyProtection="1">
      <alignment horizontal="center" vertical="center" wrapText="1"/>
      <protection locked="0"/>
    </xf>
    <xf numFmtId="0" fontId="8" fillId="2" borderId="63" xfId="0" applyFont="1" applyFill="1" applyBorder="1" applyAlignment="1" applyProtection="1">
      <alignment horizontal="center" vertical="center" wrapText="1"/>
      <protection locked="0"/>
    </xf>
    <xf numFmtId="0" fontId="9" fillId="2" borderId="66" xfId="0" applyFont="1" applyFill="1" applyBorder="1" applyAlignment="1" applyProtection="1">
      <alignment horizontal="center" vertical="center"/>
      <protection locked="0"/>
    </xf>
    <xf numFmtId="0" fontId="9" fillId="2" borderId="62" xfId="0" applyFont="1" applyFill="1" applyBorder="1" applyAlignment="1" applyProtection="1">
      <alignment horizontal="center" vertical="center"/>
      <protection locked="0"/>
    </xf>
    <xf numFmtId="0" fontId="9" fillId="2" borderId="63" xfId="0" applyFont="1" applyFill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wrapText="1"/>
      <protection locked="0"/>
    </xf>
    <xf numFmtId="0" fontId="13" fillId="0" borderId="14" xfId="0" applyFont="1" applyBorder="1" applyAlignment="1" applyProtection="1">
      <alignment horizontal="center" wrapText="1"/>
      <protection locked="0"/>
    </xf>
    <xf numFmtId="0" fontId="13" fillId="0" borderId="15" xfId="0" applyFont="1" applyBorder="1" applyAlignment="1" applyProtection="1">
      <alignment horizontal="center" wrapText="1"/>
      <protection locked="0"/>
    </xf>
    <xf numFmtId="0" fontId="13" fillId="0" borderId="11" xfId="0" applyFont="1" applyBorder="1" applyAlignment="1" applyProtection="1">
      <alignment horizontal="center" wrapText="1"/>
      <protection locked="0"/>
    </xf>
    <xf numFmtId="0" fontId="13" fillId="0" borderId="1" xfId="0" applyFont="1" applyBorder="1" applyAlignment="1" applyProtection="1">
      <alignment horizontal="center" wrapText="1"/>
      <protection locked="0"/>
    </xf>
    <xf numFmtId="0" fontId="13" fillId="0" borderId="4" xfId="0" applyFont="1" applyBorder="1" applyAlignment="1" applyProtection="1">
      <alignment horizontal="center" wrapText="1"/>
      <protection locked="0"/>
    </xf>
    <xf numFmtId="0" fontId="13" fillId="0" borderId="12" xfId="0" applyFont="1" applyBorder="1" applyAlignment="1" applyProtection="1">
      <alignment horizontal="center" wrapText="1"/>
      <protection locked="0"/>
    </xf>
    <xf numFmtId="0" fontId="13" fillId="0" borderId="5" xfId="0" applyFont="1" applyBorder="1" applyAlignment="1" applyProtection="1">
      <alignment horizontal="center" wrapText="1"/>
      <protection locked="0"/>
    </xf>
    <xf numFmtId="0" fontId="13" fillId="0" borderId="6" xfId="0" applyFont="1" applyBorder="1" applyAlignment="1" applyProtection="1">
      <alignment horizontal="center" wrapText="1"/>
      <protection locked="0"/>
    </xf>
    <xf numFmtId="0" fontId="13" fillId="0" borderId="25" xfId="0" applyFont="1" applyBorder="1" applyAlignment="1" applyProtection="1">
      <alignment horizontal="center" wrapText="1"/>
      <protection locked="0"/>
    </xf>
    <xf numFmtId="0" fontId="13" fillId="0" borderId="26" xfId="0" applyFont="1" applyBorder="1" applyAlignment="1" applyProtection="1">
      <alignment horizontal="center" wrapText="1"/>
      <protection locked="0"/>
    </xf>
    <xf numFmtId="0" fontId="13" fillId="0" borderId="23" xfId="0" applyFont="1" applyBorder="1" applyAlignment="1" applyProtection="1">
      <alignment horizontal="center" wrapText="1"/>
      <protection locked="0"/>
    </xf>
    <xf numFmtId="0" fontId="13" fillId="0" borderId="32" xfId="0" applyFont="1" applyBorder="1" applyAlignment="1" applyProtection="1">
      <alignment horizontal="center" wrapText="1"/>
      <protection locked="0"/>
    </xf>
    <xf numFmtId="0" fontId="13" fillId="0" borderId="27" xfId="0" applyFont="1" applyBorder="1" applyAlignment="1" applyProtection="1">
      <alignment horizontal="center" wrapText="1"/>
      <protection locked="0"/>
    </xf>
    <xf numFmtId="0" fontId="13" fillId="0" borderId="22" xfId="0" applyFont="1" applyBorder="1" applyAlignment="1" applyProtection="1">
      <alignment horizontal="center" wrapText="1"/>
      <protection locked="0"/>
    </xf>
    <xf numFmtId="0" fontId="13" fillId="0" borderId="28" xfId="0" applyFont="1" applyBorder="1" applyAlignment="1" applyProtection="1">
      <alignment horizontal="center" wrapText="1"/>
      <protection locked="0"/>
    </xf>
    <xf numFmtId="0" fontId="13" fillId="0" borderId="29" xfId="0" applyFont="1" applyBorder="1" applyAlignment="1" applyProtection="1">
      <alignment horizontal="center" wrapText="1"/>
      <protection locked="0"/>
    </xf>
    <xf numFmtId="0" fontId="13" fillId="0" borderId="30" xfId="0" applyFont="1" applyBorder="1" applyAlignment="1" applyProtection="1">
      <alignment horizontal="center" wrapText="1"/>
      <protection locked="0"/>
    </xf>
    <xf numFmtId="0" fontId="13" fillId="0" borderId="31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6" fillId="2" borderId="33" xfId="0" applyFont="1" applyFill="1" applyBorder="1" applyAlignment="1" applyProtection="1">
      <alignment horizontal="center" vertical="center" wrapText="1"/>
      <protection locked="0"/>
    </xf>
    <xf numFmtId="0" fontId="6" fillId="2" borderId="56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0" fillId="0" borderId="0" xfId="0" applyProtection="1"/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6" fillId="3" borderId="37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46" xfId="0" applyFont="1" applyFill="1" applyBorder="1" applyAlignment="1" applyProtection="1">
      <alignment horizontal="left" vertical="center" wrapText="1"/>
    </xf>
    <xf numFmtId="0" fontId="6" fillId="2" borderId="2" xfId="0" applyFont="1" applyFill="1" applyBorder="1" applyAlignment="1" applyProtection="1">
      <alignment horizontal="left" vertical="center" wrapText="1"/>
    </xf>
    <xf numFmtId="0" fontId="6" fillId="2" borderId="65" xfId="0" applyFont="1" applyFill="1" applyBorder="1" applyAlignment="1" applyProtection="1">
      <alignment horizontal="left" vertical="center" wrapText="1"/>
    </xf>
    <xf numFmtId="0" fontId="6" fillId="3" borderId="37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3" borderId="47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38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3" borderId="58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64" xfId="0" applyFont="1" applyFill="1" applyBorder="1" applyAlignment="1" applyProtection="1">
      <alignment horizontal="center" vertical="center"/>
    </xf>
    <xf numFmtId="0" fontId="6" fillId="3" borderId="48" xfId="0" applyFont="1" applyFill="1" applyBorder="1" applyAlignment="1" applyProtection="1">
      <alignment horizontal="center" vertical="center"/>
    </xf>
    <xf numFmtId="0" fontId="6" fillId="3" borderId="49" xfId="0" applyFont="1" applyFill="1" applyBorder="1" applyAlignment="1" applyProtection="1">
      <alignment horizontal="center" vertical="center"/>
    </xf>
    <xf numFmtId="0" fontId="6" fillId="3" borderId="50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7" fillId="3" borderId="7" xfId="0" applyFont="1" applyFill="1" applyBorder="1" applyAlignment="1" applyProtection="1">
      <alignment horizontal="center" vertical="center" wrapText="1"/>
    </xf>
    <xf numFmtId="0" fontId="6" fillId="4" borderId="7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3" fillId="0" borderId="37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vertical="center" wrapText="1"/>
    </xf>
    <xf numFmtId="0" fontId="3" fillId="0" borderId="47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3" fontId="11" fillId="2" borderId="46" xfId="0" applyNumberFormat="1" applyFont="1" applyFill="1" applyBorder="1" applyAlignment="1" applyProtection="1">
      <alignment horizontal="center" vertical="center" wrapText="1"/>
    </xf>
    <xf numFmtId="3" fontId="11" fillId="2" borderId="11" xfId="0" applyNumberFormat="1" applyFont="1" applyFill="1" applyBorder="1" applyAlignment="1" applyProtection="1">
      <alignment horizontal="center" vertical="center" wrapText="1"/>
    </xf>
    <xf numFmtId="164" fontId="4" fillId="2" borderId="2" xfId="0" applyNumberFormat="1" applyFont="1" applyFill="1" applyBorder="1" applyAlignment="1" applyProtection="1">
      <alignment vertical="center"/>
    </xf>
    <xf numFmtId="164" fontId="4" fillId="2" borderId="3" xfId="0" applyNumberFormat="1" applyFont="1" applyFill="1" applyBorder="1" applyAlignment="1" applyProtection="1">
      <alignment vertical="center"/>
    </xf>
    <xf numFmtId="164" fontId="4" fillId="2" borderId="1" xfId="0" applyNumberFormat="1" applyFont="1" applyFill="1" applyBorder="1" applyAlignment="1" applyProtection="1">
      <alignment vertical="center"/>
    </xf>
    <xf numFmtId="164" fontId="4" fillId="2" borderId="4" xfId="0" applyNumberFormat="1" applyFont="1" applyFill="1" applyBorder="1" applyAlignment="1" applyProtection="1">
      <alignment vertical="center"/>
    </xf>
    <xf numFmtId="164" fontId="6" fillId="2" borderId="54" xfId="0" applyNumberFormat="1" applyFont="1" applyFill="1" applyBorder="1" applyAlignment="1" applyProtection="1">
      <alignment vertical="center"/>
    </xf>
    <xf numFmtId="164" fontId="6" fillId="2" borderId="4" xfId="0" applyNumberFormat="1" applyFont="1" applyFill="1" applyBorder="1" applyAlignment="1" applyProtection="1">
      <alignment vertical="center"/>
    </xf>
    <xf numFmtId="164" fontId="6" fillId="2" borderId="55" xfId="0" applyNumberFormat="1" applyFont="1" applyFill="1" applyBorder="1" applyAlignment="1" applyProtection="1">
      <alignment vertical="center"/>
    </xf>
    <xf numFmtId="164" fontId="6" fillId="2" borderId="34" xfId="0" applyNumberFormat="1" applyFont="1" applyFill="1" applyBorder="1" applyAlignment="1" applyProtection="1">
      <alignment horizontal="center" vertical="center"/>
    </xf>
    <xf numFmtId="164" fontId="6" fillId="2" borderId="0" xfId="0" applyNumberFormat="1" applyFont="1" applyFill="1" applyAlignment="1" applyProtection="1">
      <alignment horizontal="center" vertical="center"/>
    </xf>
    <xf numFmtId="164" fontId="6" fillId="2" borderId="42" xfId="0" applyNumberFormat="1" applyFont="1" applyFill="1" applyBorder="1" applyAlignment="1" applyProtection="1">
      <alignment horizontal="center" vertical="center"/>
    </xf>
    <xf numFmtId="0" fontId="8" fillId="2" borderId="39" xfId="0" applyFont="1" applyFill="1" applyBorder="1" applyAlignment="1" applyProtection="1">
      <alignment horizontal="right" vertical="center" wrapText="1"/>
    </xf>
    <xf numFmtId="0" fontId="8" fillId="2" borderId="40" xfId="0" applyFont="1" applyFill="1" applyBorder="1" applyAlignment="1" applyProtection="1">
      <alignment horizontal="right" vertical="center" wrapText="1"/>
    </xf>
    <xf numFmtId="0" fontId="8" fillId="2" borderId="41" xfId="0" applyFont="1" applyFill="1" applyBorder="1" applyAlignment="1" applyProtection="1">
      <alignment horizontal="right" vertical="center" wrapText="1"/>
    </xf>
    <xf numFmtId="0" fontId="4" fillId="0" borderId="1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43" xfId="0" applyFont="1" applyBorder="1" applyAlignment="1" applyProtection="1">
      <alignment horizontal="center" vertical="center"/>
    </xf>
    <xf numFmtId="0" fontId="4" fillId="0" borderId="44" xfId="0" applyFont="1" applyBorder="1" applyAlignment="1" applyProtection="1">
      <alignment horizontal="center" vertical="center"/>
    </xf>
    <xf numFmtId="0" fontId="4" fillId="0" borderId="45" xfId="0" applyFont="1" applyBorder="1" applyAlignment="1" applyProtection="1">
      <alignment horizontal="center" vertical="center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1145760</xdr:colOff>
      <xdr:row>4</xdr:row>
      <xdr:rowOff>270012</xdr:rowOff>
    </xdr:to>
    <xdr:pic>
      <xdr:nvPicPr>
        <xdr:cNvPr id="2" name="Imagen 1" descr="imagen">
          <a:extLst>
            <a:ext uri="{FF2B5EF4-FFF2-40B4-BE49-F238E27FC236}">
              <a16:creationId xmlns:a16="http://schemas.microsoft.com/office/drawing/2014/main" id="{0154AEE0-37DB-384A-A006-8B8F9A03D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920434" cy="10844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1"/>
  <sheetViews>
    <sheetView tabSelected="1" topLeftCell="A21" zoomScale="69" zoomScaleNormal="69" zoomScaleSheetLayoutView="64" zoomScalePageLayoutView="62" workbookViewId="0">
      <selection activeCell="K39" sqref="K39"/>
    </sheetView>
  </sheetViews>
  <sheetFormatPr baseColWidth="10" defaultColWidth="11.42578125" defaultRowHeight="15" x14ac:dyDescent="0.25"/>
  <cols>
    <col min="1" max="1" width="17.7109375" style="5" customWidth="1"/>
    <col min="2" max="2" width="16.42578125" style="5" customWidth="1"/>
    <col min="3" max="3" width="7.42578125" style="6" customWidth="1"/>
    <col min="4" max="4" width="52.140625" style="6" customWidth="1"/>
    <col min="5" max="5" width="39.42578125" style="5" customWidth="1"/>
    <col min="6" max="6" width="13.42578125" style="7" customWidth="1"/>
    <col min="7" max="7" width="32.28515625" style="5" customWidth="1"/>
    <col min="8" max="8" width="18.42578125" style="5" customWidth="1"/>
    <col min="9" max="9" width="20.28515625" style="5" hidden="1" customWidth="1"/>
    <col min="10" max="10" width="27.7109375" style="5" hidden="1" customWidth="1"/>
    <col min="11" max="11" width="32.28515625" style="5" customWidth="1"/>
    <col min="12" max="12" width="21.85546875" style="5" hidden="1" customWidth="1"/>
    <col min="13" max="13" width="32.28515625" style="5" customWidth="1"/>
    <col min="14" max="14" width="11.42578125" style="5"/>
    <col min="15" max="15" width="13.85546875" style="5" customWidth="1"/>
    <col min="16" max="16384" width="11.42578125" style="5"/>
  </cols>
  <sheetData>
    <row r="1" spans="1:15" x14ac:dyDescent="0.25">
      <c r="A1" s="64"/>
      <c r="B1" s="64"/>
      <c r="C1" s="65"/>
      <c r="D1" s="65"/>
      <c r="E1" s="64"/>
      <c r="F1" s="66"/>
      <c r="G1" s="64"/>
      <c r="H1" s="64"/>
      <c r="I1" s="64"/>
      <c r="J1" s="64"/>
      <c r="K1" s="64"/>
      <c r="L1" s="64"/>
      <c r="M1" s="64"/>
    </row>
    <row r="2" spans="1:15" x14ac:dyDescent="0.25">
      <c r="A2" s="67"/>
      <c r="B2" s="64"/>
      <c r="C2" s="65"/>
      <c r="D2" s="65"/>
      <c r="E2" s="64"/>
      <c r="F2" s="66"/>
      <c r="G2" s="64"/>
      <c r="H2" s="64"/>
      <c r="I2" s="64"/>
      <c r="J2" s="64"/>
      <c r="K2" s="64"/>
      <c r="L2" s="64"/>
      <c r="M2" s="64"/>
    </row>
    <row r="3" spans="1:15" x14ac:dyDescent="0.25">
      <c r="A3" s="64"/>
      <c r="B3" s="64"/>
      <c r="C3" s="65"/>
      <c r="D3" s="65"/>
      <c r="E3" s="64"/>
      <c r="F3" s="66"/>
      <c r="G3" s="64"/>
      <c r="H3" s="64"/>
      <c r="I3" s="64"/>
      <c r="J3" s="64"/>
      <c r="K3" s="64"/>
      <c r="L3" s="64"/>
      <c r="M3" s="64"/>
    </row>
    <row r="4" spans="1:15" ht="18.95" customHeight="1" x14ac:dyDescent="0.25">
      <c r="A4" s="64"/>
      <c r="B4" s="64"/>
      <c r="C4" s="68" t="s">
        <v>40</v>
      </c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5" ht="25.5" customHeight="1" x14ac:dyDescent="0.25">
      <c r="A5" s="64"/>
      <c r="B5" s="64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1:15" ht="19.5" thickBot="1" x14ac:dyDescent="0.3">
      <c r="A6" s="64"/>
      <c r="B6" s="64"/>
      <c r="C6" s="70"/>
      <c r="D6" s="70"/>
      <c r="E6" s="70"/>
      <c r="F6" s="71"/>
      <c r="G6" s="70"/>
      <c r="H6" s="70"/>
      <c r="I6" s="70"/>
      <c r="J6" s="70"/>
      <c r="K6" s="70"/>
      <c r="L6" s="70"/>
      <c r="M6" s="70"/>
    </row>
    <row r="7" spans="1:15" ht="33" customHeight="1" x14ac:dyDescent="0.25">
      <c r="A7" s="72" t="s">
        <v>0</v>
      </c>
      <c r="B7" s="73"/>
      <c r="C7" s="74"/>
      <c r="D7" s="75" t="s">
        <v>1</v>
      </c>
      <c r="E7" s="76"/>
      <c r="F7" s="76"/>
      <c r="G7" s="77"/>
      <c r="H7" s="78" t="s">
        <v>2</v>
      </c>
      <c r="I7" s="79"/>
      <c r="J7" s="79"/>
      <c r="K7" s="80" t="s">
        <v>3</v>
      </c>
      <c r="L7" s="80"/>
      <c r="M7" s="81"/>
    </row>
    <row r="8" spans="1:15" ht="26.25" customHeight="1" x14ac:dyDescent="0.25">
      <c r="A8" s="87" t="s">
        <v>4</v>
      </c>
      <c r="B8" s="88"/>
      <c r="C8" s="89"/>
      <c r="D8" s="62"/>
      <c r="E8" s="62"/>
      <c r="F8" s="62"/>
      <c r="G8" s="62"/>
      <c r="H8" s="82" t="s">
        <v>5</v>
      </c>
      <c r="I8" s="83"/>
      <c r="J8" s="8"/>
      <c r="K8" s="58"/>
      <c r="L8" s="58"/>
      <c r="M8" s="59"/>
    </row>
    <row r="9" spans="1:15" ht="26.25" customHeight="1" thickBot="1" x14ac:dyDescent="0.3">
      <c r="A9" s="90" t="s">
        <v>6</v>
      </c>
      <c r="B9" s="91"/>
      <c r="C9" s="92"/>
      <c r="D9" s="63"/>
      <c r="E9" s="63"/>
      <c r="F9" s="63"/>
      <c r="G9" s="63"/>
      <c r="H9" s="84" t="s">
        <v>7</v>
      </c>
      <c r="I9" s="85"/>
      <c r="J9" s="9"/>
      <c r="K9" s="60"/>
      <c r="L9" s="60"/>
      <c r="M9" s="61"/>
    </row>
    <row r="10" spans="1:15" ht="6" customHeight="1" thickBot="1" x14ac:dyDescent="0.3">
      <c r="A10" s="64"/>
      <c r="B10" s="64"/>
      <c r="C10" s="86"/>
      <c r="D10" s="86"/>
      <c r="E10" s="93"/>
      <c r="F10" s="94"/>
      <c r="G10" s="86"/>
      <c r="H10" s="86"/>
      <c r="I10" s="86"/>
      <c r="J10" s="86"/>
      <c r="K10" s="86"/>
      <c r="L10" s="86"/>
      <c r="M10" s="86"/>
    </row>
    <row r="11" spans="1:15" ht="34.5" customHeight="1" thickBot="1" x14ac:dyDescent="0.3">
      <c r="A11" s="95" t="s">
        <v>8</v>
      </c>
      <c r="B11" s="96" t="s">
        <v>9</v>
      </c>
      <c r="C11" s="97" t="s">
        <v>10</v>
      </c>
      <c r="D11" s="97" t="s">
        <v>11</v>
      </c>
      <c r="E11" s="98" t="s">
        <v>12</v>
      </c>
      <c r="F11" s="99" t="s">
        <v>13</v>
      </c>
      <c r="G11" s="98" t="s">
        <v>14</v>
      </c>
      <c r="H11" s="98" t="s">
        <v>15</v>
      </c>
      <c r="I11" s="100" t="s">
        <v>16</v>
      </c>
      <c r="J11" s="100" t="s">
        <v>17</v>
      </c>
      <c r="K11" s="98" t="s">
        <v>18</v>
      </c>
      <c r="L11" s="98" t="s">
        <v>19</v>
      </c>
      <c r="M11" s="101" t="s">
        <v>20</v>
      </c>
    </row>
    <row r="12" spans="1:15" ht="10.5" customHeight="1" thickBot="1" x14ac:dyDescent="0.3">
      <c r="A12" s="64"/>
      <c r="B12" s="64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</row>
    <row r="13" spans="1:15" ht="101.25" customHeight="1" x14ac:dyDescent="0.25">
      <c r="A13" s="103" t="s">
        <v>28</v>
      </c>
      <c r="B13" s="104" t="s">
        <v>29</v>
      </c>
      <c r="C13" s="105">
        <v>1</v>
      </c>
      <c r="D13" s="106" t="s">
        <v>27</v>
      </c>
      <c r="E13" s="3"/>
      <c r="F13" s="115">
        <v>4</v>
      </c>
      <c r="G13" s="4"/>
      <c r="H13" s="10"/>
      <c r="I13" s="14">
        <f t="shared" ref="I13:I16" si="0">G13*H13</f>
        <v>0</v>
      </c>
      <c r="J13" s="14">
        <f t="shared" ref="J13:J21" si="1">I13*F13</f>
        <v>0</v>
      </c>
      <c r="K13" s="117">
        <f t="shared" ref="K13:K16" si="2">G13+I13</f>
        <v>0</v>
      </c>
      <c r="L13" s="117">
        <f t="shared" ref="L13:L16" si="3">F13*G13</f>
        <v>0</v>
      </c>
      <c r="M13" s="118">
        <f t="shared" ref="M13:M20" si="4">(G13+I13)*F13</f>
        <v>0</v>
      </c>
      <c r="O13" s="15"/>
    </row>
    <row r="14" spans="1:15" ht="91.5" customHeight="1" x14ac:dyDescent="0.25">
      <c r="A14" s="107"/>
      <c r="B14" s="108"/>
      <c r="C14" s="109">
        <v>2</v>
      </c>
      <c r="D14" s="110" t="s">
        <v>23</v>
      </c>
      <c r="E14" s="2"/>
      <c r="F14" s="116">
        <v>3</v>
      </c>
      <c r="G14" s="1"/>
      <c r="H14" s="12"/>
      <c r="I14" s="13">
        <f t="shared" si="0"/>
        <v>0</v>
      </c>
      <c r="J14" s="13">
        <f t="shared" si="1"/>
        <v>0</v>
      </c>
      <c r="K14" s="119">
        <f t="shared" si="2"/>
        <v>0</v>
      </c>
      <c r="L14" s="119">
        <f t="shared" si="3"/>
        <v>0</v>
      </c>
      <c r="M14" s="120">
        <f t="shared" si="4"/>
        <v>0</v>
      </c>
      <c r="O14" s="15"/>
    </row>
    <row r="15" spans="1:15" ht="96" customHeight="1" x14ac:dyDescent="0.25">
      <c r="A15" s="107"/>
      <c r="B15" s="108"/>
      <c r="C15" s="109">
        <v>3</v>
      </c>
      <c r="D15" s="110" t="s">
        <v>26</v>
      </c>
      <c r="E15" s="2"/>
      <c r="F15" s="116">
        <v>4</v>
      </c>
      <c r="G15" s="1"/>
      <c r="H15" s="12"/>
      <c r="I15" s="13">
        <f t="shared" si="0"/>
        <v>0</v>
      </c>
      <c r="J15" s="13">
        <f t="shared" si="1"/>
        <v>0</v>
      </c>
      <c r="K15" s="119">
        <f t="shared" si="2"/>
        <v>0</v>
      </c>
      <c r="L15" s="119">
        <f t="shared" si="3"/>
        <v>0</v>
      </c>
      <c r="M15" s="120">
        <f t="shared" si="4"/>
        <v>0</v>
      </c>
      <c r="O15" s="15"/>
    </row>
    <row r="16" spans="1:15" ht="97.5" customHeight="1" x14ac:dyDescent="0.25">
      <c r="A16" s="107"/>
      <c r="B16" s="108"/>
      <c r="C16" s="109">
        <v>4</v>
      </c>
      <c r="D16" s="110" t="s">
        <v>24</v>
      </c>
      <c r="E16" s="2"/>
      <c r="F16" s="116">
        <v>1</v>
      </c>
      <c r="G16" s="1"/>
      <c r="H16" s="12"/>
      <c r="I16" s="13">
        <f t="shared" si="0"/>
        <v>0</v>
      </c>
      <c r="J16" s="13">
        <f t="shared" si="1"/>
        <v>0</v>
      </c>
      <c r="K16" s="119">
        <f t="shared" si="2"/>
        <v>0</v>
      </c>
      <c r="L16" s="119">
        <f t="shared" si="3"/>
        <v>0</v>
      </c>
      <c r="M16" s="120">
        <f t="shared" si="4"/>
        <v>0</v>
      </c>
      <c r="O16" s="15"/>
    </row>
    <row r="17" spans="1:16" ht="97.5" customHeight="1" x14ac:dyDescent="0.25">
      <c r="A17" s="107"/>
      <c r="B17" s="111" t="s">
        <v>30</v>
      </c>
      <c r="C17" s="109">
        <v>1</v>
      </c>
      <c r="D17" s="110" t="s">
        <v>25</v>
      </c>
      <c r="E17" s="2"/>
      <c r="F17" s="116">
        <v>1</v>
      </c>
      <c r="G17" s="1"/>
      <c r="H17" s="12"/>
      <c r="I17" s="13">
        <f>(G17*H17)</f>
        <v>0</v>
      </c>
      <c r="J17" s="13">
        <f t="shared" si="1"/>
        <v>0</v>
      </c>
      <c r="K17" s="119">
        <f>G17+I17</f>
        <v>0</v>
      </c>
      <c r="L17" s="119">
        <f>0*(F17*G17)</f>
        <v>0</v>
      </c>
      <c r="M17" s="120">
        <f t="shared" si="4"/>
        <v>0</v>
      </c>
      <c r="O17" s="15"/>
    </row>
    <row r="18" spans="1:16" ht="97.5" customHeight="1" x14ac:dyDescent="0.25">
      <c r="A18" s="107"/>
      <c r="B18" s="112"/>
      <c r="C18" s="109">
        <v>2</v>
      </c>
      <c r="D18" s="110" t="s">
        <v>31</v>
      </c>
      <c r="E18" s="2"/>
      <c r="F18" s="116">
        <v>1</v>
      </c>
      <c r="G18" s="1"/>
      <c r="H18" s="12"/>
      <c r="I18" s="13">
        <f>(G18*H18)</f>
        <v>0</v>
      </c>
      <c r="J18" s="13">
        <f t="shared" si="1"/>
        <v>0</v>
      </c>
      <c r="K18" s="119">
        <f>G18+I18</f>
        <v>0</v>
      </c>
      <c r="L18" s="119">
        <f>(0*(F18*G18))*(0*(F18*G18))</f>
        <v>0</v>
      </c>
      <c r="M18" s="120">
        <f t="shared" si="4"/>
        <v>0</v>
      </c>
      <c r="O18" s="15"/>
    </row>
    <row r="19" spans="1:16" ht="97.5" customHeight="1" x14ac:dyDescent="0.25">
      <c r="A19" s="107"/>
      <c r="B19" s="111" t="s">
        <v>32</v>
      </c>
      <c r="C19" s="109">
        <v>1</v>
      </c>
      <c r="D19" s="110" t="s">
        <v>27</v>
      </c>
      <c r="E19" s="2"/>
      <c r="F19" s="116">
        <v>1</v>
      </c>
      <c r="G19" s="1"/>
      <c r="H19" s="12"/>
      <c r="I19" s="13">
        <f>(G19*H19)</f>
        <v>0</v>
      </c>
      <c r="J19" s="13">
        <f t="shared" si="1"/>
        <v>0</v>
      </c>
      <c r="K19" s="119">
        <f>G19+I19</f>
        <v>0</v>
      </c>
      <c r="L19" s="119">
        <f>0*((0*(F19*G19))*(0*(F19*G19)))</f>
        <v>0</v>
      </c>
      <c r="M19" s="120">
        <f t="shared" si="4"/>
        <v>0</v>
      </c>
      <c r="O19" s="15"/>
    </row>
    <row r="20" spans="1:16" ht="97.5" customHeight="1" x14ac:dyDescent="0.25">
      <c r="A20" s="107"/>
      <c r="B20" s="113"/>
      <c r="C20" s="109">
        <v>2</v>
      </c>
      <c r="D20" s="110" t="s">
        <v>25</v>
      </c>
      <c r="E20" s="2"/>
      <c r="F20" s="116">
        <v>1</v>
      </c>
      <c r="G20" s="1"/>
      <c r="H20" s="12"/>
      <c r="I20" s="13">
        <f>(G20*H20)</f>
        <v>0</v>
      </c>
      <c r="J20" s="13">
        <f t="shared" si="1"/>
        <v>0</v>
      </c>
      <c r="K20" s="119">
        <f>G20+I20</f>
        <v>0</v>
      </c>
      <c r="L20" s="119">
        <f>0*((0*(F20*G20))*(0*(F20*G20)))</f>
        <v>0</v>
      </c>
      <c r="M20" s="120">
        <f t="shared" si="4"/>
        <v>0</v>
      </c>
      <c r="O20" s="15"/>
    </row>
    <row r="21" spans="1:16" ht="97.5" customHeight="1" x14ac:dyDescent="0.25">
      <c r="A21" s="107"/>
      <c r="B21" s="114" t="s">
        <v>33</v>
      </c>
      <c r="C21" s="109">
        <v>1</v>
      </c>
      <c r="D21" s="110" t="s">
        <v>31</v>
      </c>
      <c r="E21" s="2"/>
      <c r="F21" s="116">
        <v>1</v>
      </c>
      <c r="G21" s="1"/>
      <c r="H21" s="12"/>
      <c r="I21" s="13">
        <f>(G21*H21)</f>
        <v>0</v>
      </c>
      <c r="J21" s="13">
        <f t="shared" si="1"/>
        <v>0</v>
      </c>
      <c r="K21" s="119">
        <f>G21+I21</f>
        <v>0</v>
      </c>
      <c r="L21" s="119">
        <f>0*(0*((0*(F21*G21))*(0*(F21*G21))))</f>
        <v>0</v>
      </c>
      <c r="M21" s="120">
        <v>10</v>
      </c>
      <c r="O21" s="15"/>
    </row>
    <row r="22" spans="1:16" ht="20.25" customHeight="1" x14ac:dyDescent="0.25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5"/>
      <c r="L22" s="20" t="s">
        <v>21</v>
      </c>
      <c r="M22" s="121">
        <f>SUM(K13:K21)</f>
        <v>0</v>
      </c>
      <c r="O22" s="16"/>
    </row>
    <row r="23" spans="1:16" ht="20.25" customHeight="1" x14ac:dyDescent="0.25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8"/>
      <c r="L23" s="21" t="s">
        <v>22</v>
      </c>
      <c r="M23" s="122">
        <f>SUM(J13:J21)</f>
        <v>0</v>
      </c>
      <c r="O23" s="16"/>
    </row>
    <row r="24" spans="1:16" ht="20.25" customHeight="1" thickBot="1" x14ac:dyDescent="0.3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1"/>
      <c r="L24" s="22" t="s">
        <v>34</v>
      </c>
      <c r="M24" s="123">
        <f>SUM(M22:M23)</f>
        <v>0</v>
      </c>
      <c r="O24" s="16"/>
    </row>
    <row r="25" spans="1:16" ht="11.25" customHeight="1" thickBot="1" x14ac:dyDescent="0.3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3"/>
    </row>
    <row r="26" spans="1:16" s="17" customFormat="1" ht="59.25" customHeight="1" thickBot="1" x14ac:dyDescent="0.3">
      <c r="A26" s="127" t="s">
        <v>35</v>
      </c>
      <c r="B26" s="128"/>
      <c r="C26" s="128"/>
      <c r="D26" s="129"/>
      <c r="E26" s="36"/>
      <c r="F26" s="37"/>
      <c r="G26" s="37"/>
      <c r="H26" s="38"/>
      <c r="I26" s="34" t="s">
        <v>36</v>
      </c>
      <c r="J26" s="35"/>
      <c r="K26" s="124">
        <f>SUM(M24)</f>
        <v>0</v>
      </c>
      <c r="L26" s="125"/>
      <c r="M26" s="126"/>
      <c r="O26" s="18"/>
      <c r="P26" s="17" t="s">
        <v>37</v>
      </c>
    </row>
    <row r="27" spans="1:16" ht="6" customHeight="1" thickBot="1" x14ac:dyDescent="0.3">
      <c r="A27" s="130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2"/>
    </row>
    <row r="28" spans="1:16" ht="6" customHeight="1" thickBot="1" x14ac:dyDescent="0.3">
      <c r="A28" s="133"/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4"/>
    </row>
    <row r="29" spans="1:16" ht="15" customHeight="1" x14ac:dyDescent="0.25">
      <c r="A29" s="48" t="s">
        <v>38</v>
      </c>
      <c r="B29" s="49"/>
      <c r="C29" s="50"/>
      <c r="D29" s="50"/>
      <c r="E29" s="50"/>
      <c r="F29" s="50"/>
      <c r="G29" s="51"/>
      <c r="H29" s="39" t="s">
        <v>39</v>
      </c>
      <c r="I29" s="39"/>
      <c r="J29" s="39"/>
      <c r="K29" s="40"/>
      <c r="L29" s="40"/>
      <c r="M29" s="41"/>
    </row>
    <row r="30" spans="1:16" ht="11.25" customHeight="1" x14ac:dyDescent="0.25">
      <c r="A30" s="52"/>
      <c r="B30" s="53"/>
      <c r="C30" s="53"/>
      <c r="D30" s="53"/>
      <c r="E30" s="53"/>
      <c r="F30" s="53"/>
      <c r="G30" s="54"/>
      <c r="H30" s="42"/>
      <c r="I30" s="42"/>
      <c r="J30" s="42"/>
      <c r="K30" s="43"/>
      <c r="L30" s="43"/>
      <c r="M30" s="44"/>
    </row>
    <row r="31" spans="1:16" ht="11.25" customHeight="1" x14ac:dyDescent="0.25">
      <c r="A31" s="52"/>
      <c r="B31" s="53"/>
      <c r="C31" s="53"/>
      <c r="D31" s="53"/>
      <c r="E31" s="53"/>
      <c r="F31" s="53"/>
      <c r="G31" s="54"/>
      <c r="H31" s="42"/>
      <c r="I31" s="42"/>
      <c r="J31" s="42"/>
      <c r="K31" s="43"/>
      <c r="L31" s="43"/>
      <c r="M31" s="44"/>
    </row>
    <row r="32" spans="1:16" ht="1.5" customHeight="1" x14ac:dyDescent="0.25">
      <c r="A32" s="52"/>
      <c r="B32" s="53"/>
      <c r="C32" s="53"/>
      <c r="D32" s="53"/>
      <c r="E32" s="53"/>
      <c r="F32" s="53"/>
      <c r="G32" s="54"/>
      <c r="H32" s="42"/>
      <c r="I32" s="42"/>
      <c r="J32" s="42"/>
      <c r="K32" s="43"/>
      <c r="L32" s="43"/>
      <c r="M32" s="44"/>
    </row>
    <row r="33" spans="1:13" ht="15" customHeight="1" thickBot="1" x14ac:dyDescent="0.3">
      <c r="A33" s="55"/>
      <c r="B33" s="56"/>
      <c r="C33" s="56"/>
      <c r="D33" s="56"/>
      <c r="E33" s="56"/>
      <c r="F33" s="56"/>
      <c r="G33" s="57"/>
      <c r="H33" s="45"/>
      <c r="I33" s="45"/>
      <c r="J33" s="45"/>
      <c r="K33" s="46"/>
      <c r="L33" s="46"/>
      <c r="M33" s="47"/>
    </row>
    <row r="36" spans="1:13" x14ac:dyDescent="0.25">
      <c r="M36" s="11"/>
    </row>
    <row r="37" spans="1:13" x14ac:dyDescent="0.25">
      <c r="G37" s="19"/>
      <c r="M37" s="11"/>
    </row>
    <row r="38" spans="1:13" x14ac:dyDescent="0.25">
      <c r="M38" s="11"/>
    </row>
    <row r="41" spans="1:13" x14ac:dyDescent="0.25">
      <c r="M41" s="11"/>
    </row>
  </sheetData>
  <sheetProtection algorithmName="SHA-512" hashValue="8f8yUmat7k2S8uQ7pJGL6AsejMU829Oc9dsXwQVF5UdegvC49KXJAd8slg8iahWb1qh0ZP9KLySZrNe68xlYXA==" saltValue="T3NiGx/qYAjQQfWUZGor4w==" spinCount="100000" sheet="1" objects="1" scenarios="1"/>
  <mergeCells count="27">
    <mergeCell ref="C4:M5"/>
    <mergeCell ref="K7:M7"/>
    <mergeCell ref="K8:M8"/>
    <mergeCell ref="K9:M9"/>
    <mergeCell ref="A7:C7"/>
    <mergeCell ref="A8:C8"/>
    <mergeCell ref="A9:C9"/>
    <mergeCell ref="D7:G7"/>
    <mergeCell ref="D8:G8"/>
    <mergeCell ref="D9:G9"/>
    <mergeCell ref="H8:I8"/>
    <mergeCell ref="H9:I9"/>
    <mergeCell ref="B19:B20"/>
    <mergeCell ref="B13:B16"/>
    <mergeCell ref="B17:B18"/>
    <mergeCell ref="H29:M33"/>
    <mergeCell ref="C12:M12"/>
    <mergeCell ref="K26:M26"/>
    <mergeCell ref="A26:D26"/>
    <mergeCell ref="A29:G33"/>
    <mergeCell ref="A13:A21"/>
    <mergeCell ref="A22:K24"/>
    <mergeCell ref="A27:M27"/>
    <mergeCell ref="A28:M28"/>
    <mergeCell ref="A25:M25"/>
    <mergeCell ref="I26:J26"/>
    <mergeCell ref="E26:H26"/>
  </mergeCells>
  <dataValidations count="1">
    <dataValidation type="decimal" allowBlank="1" showInputMessage="1" showErrorMessage="1" errorTitle="ALERTA" error="EN ESTA CELDA SOLO ES PERMITIDO DÍGITOS NUMÉRICOS" sqref="G13:G21" xr:uid="{00000000-0002-0000-0000-000000000000}">
      <formula1>0</formula1>
      <formula2>9999999.99</formula2>
    </dataValidation>
  </dataValidations>
  <printOptions horizontalCentered="1"/>
  <pageMargins left="0.39370078740157483" right="0.39370078740157483" top="0.39370078740157483" bottom="0.15" header="0.31496062992125984" footer="0.09"/>
  <pageSetup scale="49" fitToHeight="0" orientation="landscape" r:id="rId1"/>
  <colBreaks count="1" manualBreakCount="1">
    <brk id="13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23" ma:contentTypeDescription="Create a new document." ma:contentTypeScope="" ma:versionID="2608c3c1c6806b4a6b3e21028769bd96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9380ccce710ebf0451d3c5ecc83e5554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SharedWithUsers xmlns="209cd0db-1aa9-466c-8933-4493a1504f63">
      <UserInfo>
        <DisplayName>Richard A. Gomez</DisplayName>
        <AccountId>1007</AccountId>
        <AccountType/>
      </UserInfo>
    </SharedWithUsers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Analista xmlns="caf61add-cf15-4341-ad7c-3bb05f38d729">
      <UserInfo>
        <DisplayName/>
        <AccountId xsi:nil="true"/>
        <AccountType/>
      </UserInfo>
    </Analista>
  </documentManagement>
</p:properties>
</file>

<file path=customXml/itemProps1.xml><?xml version="1.0" encoding="utf-8"?>
<ds:datastoreItem xmlns:ds="http://schemas.openxmlformats.org/officeDocument/2006/customXml" ds:itemID="{988A5D03-8F19-4C5E-A5EF-D2A225AD51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  <ds:schemaRef ds:uri="caf61add-cf15-4341-ad7c-3bb05f38d729"/>
    <ds:schemaRef ds:uri="209cd0db-1aa9-466c-8933-4493a1504f63"/>
    <ds:schemaRef ds:uri="ef3d409c-51e8-4a1c-b238-cf9f3673307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LPN-CPJ-35-2023</vt:lpstr>
      <vt:lpstr>'LPN-CPJ-35-2023'!Área_de_impresión</vt:lpstr>
      <vt:lpstr>'LPN-CPJ-35-2023'!Títulos_a_imprimir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Tanya C. Cuello C.</cp:lastModifiedBy>
  <cp:revision/>
  <dcterms:created xsi:type="dcterms:W3CDTF">2014-12-15T12:59:31Z</dcterms:created>
  <dcterms:modified xsi:type="dcterms:W3CDTF">2023-12-28T12:29:53Z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