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matalcantara_poderjudicial_gob_do/Documents/02. REPORTE ORDENES DE COMPRAS/RELACIÓN DE ADJUDICACIONES/2025/02. FEBRERO 2025/"/>
    </mc:Choice>
  </mc:AlternateContent>
  <xr:revisionPtr revIDLastSave="1554" documentId="8_{725A595C-A662-40AC-B380-E5F032EC463C}" xr6:coauthVersionLast="47" xr6:coauthVersionMax="47" xr10:uidLastSave="{22E03338-2D41-478D-B0C9-1044E7FA3D5A}"/>
  <bookViews>
    <workbookView xWindow="28680" yWindow="-120" windowWidth="29040" windowHeight="15840" tabRatio="594" activeTab="1" xr2:uid="{00000000-000D-0000-FFFF-FFFF00000000}"/>
  </bookViews>
  <sheets>
    <sheet name="Adjud. Febrero (General)" sheetId="1" r:id="rId1"/>
    <sheet name="Adjud. Febrero (MIPYMES)" sheetId="4" r:id="rId2"/>
  </sheets>
  <definedNames>
    <definedName name="_xlnm._FilterDatabase" localSheetId="0" hidden="1">'Adjud. Febrero (General)'!$B$3:$Q$70</definedName>
    <definedName name="_xlnm._FilterDatabase" localSheetId="1" hidden="1">'Adjud. Febrero (MIPYMES)'!$B$3:$Q$49</definedName>
    <definedName name="_xlnm.Print_Area" localSheetId="0">'Adjud. Febrero (General)'!$A$1:$X$70</definedName>
    <definedName name="_xlnm.Print_Area" localSheetId="1">'Adjud. Febrero (MIPYMES)'!$A$1:$Q$49</definedName>
    <definedName name="_xlnm.Print_Titles" localSheetId="0">'Adjud. Febrero (General)'!$1:$3</definedName>
    <definedName name="_xlnm.Print_Titles" localSheetId="1">'Adjud. Febrero (MIPYMES)'!$1:$3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0" i="1" l="1"/>
  <c r="R50" i="1"/>
  <c r="T67" i="1"/>
  <c r="R67" i="1"/>
  <c r="T49" i="1"/>
  <c r="R49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T4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6" i="1"/>
  <c r="T7" i="1"/>
  <c r="T8" i="1"/>
  <c r="T16" i="1"/>
  <c r="T19" i="1"/>
  <c r="S50" i="1" l="1"/>
  <c r="S49" i="1"/>
  <c r="S67" i="1"/>
  <c r="S4" i="1"/>
  <c r="S55" i="1"/>
  <c r="S16" i="1"/>
  <c r="S66" i="1"/>
  <c r="S59" i="1"/>
  <c r="S61" i="1"/>
  <c r="S63" i="1"/>
  <c r="S65" i="1"/>
  <c r="S58" i="1"/>
  <c r="S64" i="1"/>
  <c r="S23" i="1"/>
  <c r="S47" i="1"/>
  <c r="S62" i="1"/>
  <c r="S56" i="1"/>
  <c r="S48" i="1"/>
  <c r="S57" i="1"/>
  <c r="S52" i="1"/>
  <c r="S53" i="1"/>
  <c r="S54" i="1"/>
  <c r="S60" i="1"/>
  <c r="S20" i="1"/>
  <c r="S21" i="1"/>
  <c r="S26" i="1"/>
  <c r="S32" i="1"/>
  <c r="S38" i="1"/>
  <c r="S44" i="1"/>
  <c r="S22" i="1"/>
  <c r="S27" i="1"/>
  <c r="S33" i="1"/>
  <c r="S39" i="1"/>
  <c r="S45" i="1"/>
  <c r="S28" i="1"/>
  <c r="S34" i="1"/>
  <c r="S40" i="1"/>
  <c r="S46" i="1"/>
  <c r="S36" i="1"/>
  <c r="S42" i="1"/>
  <c r="S24" i="1"/>
  <c r="S30" i="1"/>
  <c r="S29" i="1"/>
  <c r="S35" i="1"/>
  <c r="S41" i="1"/>
  <c r="S25" i="1"/>
  <c r="S31" i="1"/>
  <c r="S37" i="1"/>
  <c r="S43" i="1"/>
  <c r="S8" i="1"/>
  <c r="S6" i="1"/>
  <c r="S7" i="1"/>
  <c r="S19" i="1"/>
  <c r="T5" i="1"/>
  <c r="S5" i="1" s="1"/>
  <c r="T2" i="1" l="1"/>
  <c r="T13" i="1"/>
  <c r="S13" i="1" s="1"/>
  <c r="T14" i="1"/>
  <c r="S14" i="1" s="1"/>
  <c r="T11" i="1"/>
  <c r="S11" i="1" s="1"/>
  <c r="T12" i="1"/>
  <c r="S12" i="1" s="1"/>
  <c r="T15" i="1"/>
  <c r="S15" i="1" s="1"/>
  <c r="T17" i="1"/>
  <c r="S17" i="1" s="1"/>
  <c r="T18" i="1"/>
  <c r="S18" i="1" s="1"/>
  <c r="T10" i="1"/>
  <c r="S10" i="1" s="1"/>
  <c r="T9" i="1"/>
  <c r="S9" i="1" s="1"/>
  <c r="S2" i="1" l="1"/>
  <c r="U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Emmanuel Oviedo S.</author>
    <author>tc={FD7DAEBB-FD0E-4CFF-BD05-C71D97B8186F}</author>
    <author>tc={9F775DF8-D39C-43B8-83A9-81367C42ECB4}</author>
  </authors>
  <commentList>
    <comment ref="U2" authorId="0" shapeId="0" xr:uid="{8E0299D6-C9C1-4F2D-A686-25108C015569}">
      <text>
        <r>
          <rPr>
            <b/>
            <sz val="9"/>
            <color indexed="81"/>
            <rFont val="Tahoma"/>
            <family val="2"/>
          </rPr>
          <t>Emmanuel Oviedo S.:</t>
        </r>
        <r>
          <rPr>
            <sz val="9"/>
            <color indexed="81"/>
            <rFont val="Tahoma"/>
            <family val="2"/>
          </rPr>
          <t xml:space="preserve">
Producción del mes
</t>
        </r>
      </text>
    </comment>
    <comment ref="S6" authorId="1" shapeId="0" xr:uid="{FD7DAEBB-FD0E-4CFF-BD05-C71D97B8186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TIENEN PLAZO.</t>
      </text>
    </comment>
    <comment ref="S50" authorId="2" shapeId="0" xr:uid="{9F775DF8-D39C-43B8-83A9-81367C42ECB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TIENEN PLAZO.</t>
      </text>
    </comment>
  </commentList>
</comments>
</file>

<file path=xl/sharedStrings.xml><?xml version="1.0" encoding="utf-8"?>
<sst xmlns="http://schemas.openxmlformats.org/spreadsheetml/2006/main" count="1315" uniqueCount="211">
  <si>
    <t>CANTIDAD DE PROCESO DEL MES</t>
  </si>
  <si>
    <t>CUMPLE</t>
  </si>
  <si>
    <t>PRODUCCIÓN DEL MES</t>
  </si>
  <si>
    <t>LICITACIÓN PÚBLICA NACIONAL</t>
  </si>
  <si>
    <t>*2*</t>
  </si>
  <si>
    <t>NO.</t>
  </si>
  <si>
    <t xml:space="preserve">DPTO. SOLICITANTE </t>
  </si>
  <si>
    <t>MES DE ENTRADA</t>
  </si>
  <si>
    <t>DESCRIPCIÓN RESUMIDA DE LO QUE SE REQUIERE</t>
  </si>
  <si>
    <t xml:space="preserve">CÓDIGO ASIGNADO </t>
  </si>
  <si>
    <t>TIPO DE UMBRAL</t>
  </si>
  <si>
    <t xml:space="preserve">TIPO DE ADQUISICIÓN </t>
  </si>
  <si>
    <t>ESTADO DEL PROCESO</t>
  </si>
  <si>
    <t xml:space="preserve">FECHA PUBLICACIÓN </t>
  </si>
  <si>
    <t>FECHA ADJUDICACION</t>
  </si>
  <si>
    <t>FECHA ORDEN DE COMPRA</t>
  </si>
  <si>
    <t xml:space="preserve">NO. DE ORDEN DE COMPRAS </t>
  </si>
  <si>
    <t xml:space="preserve">MYPYMES  </t>
  </si>
  <si>
    <t>TIPO DE MIPYME / PRODUCCIÓN NACIONAL / MUJER / NO APLICA</t>
  </si>
  <si>
    <t xml:space="preserve"> GÉNERO</t>
  </si>
  <si>
    <t>SUPLIDOR ADJUDICADO</t>
  </si>
  <si>
    <t>MONTO ORDEN DE COMPRAS</t>
  </si>
  <si>
    <t>DIAS LABORABLES (CANTIDAD)</t>
  </si>
  <si>
    <t>CUMPLE O NO</t>
  </si>
  <si>
    <t>COMPARACIÓN DE PRECIOS</t>
  </si>
  <si>
    <t>*3*</t>
  </si>
  <si>
    <t xml:space="preserve">DIRECCIÓN DE GESTIÓN HUMANA </t>
  </si>
  <si>
    <t>BIEN</t>
  </si>
  <si>
    <t>ADJUDICADO</t>
  </si>
  <si>
    <t>N/A</t>
  </si>
  <si>
    <t>NO</t>
  </si>
  <si>
    <t>MASCULINO</t>
  </si>
  <si>
    <t>*4*</t>
  </si>
  <si>
    <t>*5*</t>
  </si>
  <si>
    <t>DIRECCIÓN DE INFRAESTRUCTURA FÍSICA</t>
  </si>
  <si>
    <t>SERVICIO</t>
  </si>
  <si>
    <t>SI</t>
  </si>
  <si>
    <t>MEDIANA EMPRESA</t>
  </si>
  <si>
    <t>PEQUEÑA EMPRESA</t>
  </si>
  <si>
    <t>COMPRA MENOR</t>
  </si>
  <si>
    <t>MICRO EMPRESA</t>
  </si>
  <si>
    <t>FEMENINO</t>
  </si>
  <si>
    <t>DIRECCIÓN DE TECNOLOGÍAS DE LA INFORMACIÓN Y LA COMUNICACIÓN</t>
  </si>
  <si>
    <t>DIRECCIÓN ADMINISTRATIVA</t>
  </si>
  <si>
    <t>POR DEBAJO UMBRAL</t>
  </si>
  <si>
    <t>DIRECCIÓN DE COMUNICACIÓN AL USUARIO</t>
  </si>
  <si>
    <t>MIPYME MUJER – MICRO EMPRESA</t>
  </si>
  <si>
    <t>YERINA REYES CARRAZANA</t>
  </si>
  <si>
    <t xml:space="preserve">FIRMADO POR: </t>
  </si>
  <si>
    <t>GERENTE DE COTIZACIONES Y SEG. DE COMPRAS</t>
  </si>
  <si>
    <t xml:space="preserve">PLAZOS POR TIPO DE PROCESOS </t>
  </si>
  <si>
    <t>N/D</t>
  </si>
  <si>
    <t>DICIEMBRE</t>
  </si>
  <si>
    <t xml:space="preserve">GRUPO EMPRESARIAL SALEX, SRL </t>
  </si>
  <si>
    <t>DIRECCIÓN CENTRAL DE LA POLICÍA DE PROTECCIÓN JUDICIAL</t>
  </si>
  <si>
    <t>MIPYME MUJER - PEQUEÑA EMPRESA</t>
  </si>
  <si>
    <t>ENERO</t>
  </si>
  <si>
    <t>DIAS FERIADOS</t>
  </si>
  <si>
    <t xml:space="preserve">SI </t>
  </si>
  <si>
    <t>EXCEPCIÓN</t>
  </si>
  <si>
    <t>RELACIÓN DE COMPRAS REALIZADAS A MICRO, PEQUEÑAS Y MEDIANAS EMPRESAS - FEBRERO 2025</t>
  </si>
  <si>
    <t>RELACIÓN DE COMPRAS REALIZADAS A MICRO, PEQUEÑAS Y MEDIANAS EMPRESAS (MIPYMES) - FEBRERO 2025</t>
  </si>
  <si>
    <t>SEPTIEMBRE</t>
  </si>
  <si>
    <t>ADQUISICIÓN E INSTALACIÓN DE BUTACAS DE AUDITORIO PARA EL NUEVO PALACIO DE JUSTICIA DE SANTO DOMINGO ESTE</t>
  </si>
  <si>
    <t>MÁQUINA DE RAYOS X, ARCO DETECTOR DE METAL Y DETECTORES DE METALES TIPO MANUAL</t>
  </si>
  <si>
    <t>ADQUISICIÓN DEL LICENCIAMIENTO DE COPILOT PARA MICROSOFT 365 EN SUPREMA CORTE DE JUSTICIA</t>
  </si>
  <si>
    <t xml:space="preserve">LPN-CPJ-15-2024 </t>
  </si>
  <si>
    <t xml:space="preserve">CP-CPJ-BS-48-2024 </t>
  </si>
  <si>
    <t>PEEX-CPJ-22-2024</t>
  </si>
  <si>
    <t>GRAN EMPRESA</t>
  </si>
  <si>
    <t>TORBECK, SRL</t>
  </si>
  <si>
    <t>UXMAL COMERCIAL, SRL</t>
  </si>
  <si>
    <t xml:space="preserve">SOLVEX DOMINICANA, SRL </t>
  </si>
  <si>
    <t>COORDINACIÓN GENERAL DE COMUNICACIONES Y ASUNTOS PÚBLICOS</t>
  </si>
  <si>
    <t>DIRECCIÓN DE GESTIÓN HUMANA Y CARRERA JUDICIAL ADMINISTRATIVA</t>
  </si>
  <si>
    <t>DIRECCIÓN DE JUSTICIA INCLUSIVA</t>
  </si>
  <si>
    <t>DIRECCIÓN DE SERVICIO JUDICIAL Y OPERACIONES</t>
  </si>
  <si>
    <t>FEBRERO</t>
  </si>
  <si>
    <t>ADQUISICIÓN DE CORONA FLORAL PARA OFRENDA CON MOTIVO DEL MES DE LA PATRIA 2025</t>
  </si>
  <si>
    <t>ADQ. REPUESTOS Y ACCESORIOS PARA LAS OPERACIONES DEL PODER JUDICIAL</t>
  </si>
  <si>
    <t>ADQ. ARTÍCULOS PROMOCIONALES PARA EL PODER JUDICIAL</t>
  </si>
  <si>
    <t>ADQ. MATERIALES PARA EL TALLER DE EBANISTERÍA</t>
  </si>
  <si>
    <t>ADQ. E INSTALACIÓN DE ESTANTERÍAS INDUSTRIALES PARA ALMACÉN DEL TALLER DE EBANISTERÍA</t>
  </si>
  <si>
    <t>ADQ. PINES METÁLICOS CONMEMORATIVOS DEL MES DE LA PATRIA PARA EL PODER JUDICIAL, DIRIGIDO A MIPYMES</t>
  </si>
  <si>
    <t xml:space="preserve">CONTRATACIÓN SERVICIOS DE LIMPIEZA TERCERIZADA PARA PJ SANTIAGO, DIRIGIDO A MIPYMES </t>
  </si>
  <si>
    <t>ADQ. JUGUETES PARA CENTROS DE ENTREVISTAS FORENSES</t>
  </si>
  <si>
    <t xml:space="preserve">ADQ. SILLONES EJECUTIVOS PARA ABOGADOS AYUDANTE DEL EDIFICIO SCJ </t>
  </si>
  <si>
    <t>RENOVACIÓN DE LICENCIAS PARA LAS SOLUCIONES DE SEGURIDAD Y  RESPALDO DE LAS PÁGINAS WEB INSTITUCIONALES DEL PODER JUDICIAL</t>
  </si>
  <si>
    <t>CONTRATACIÓN DE SERVICIO DE SUMINISTRO DE ALIMENTOS EMPRESARIALES (ALMUERZOS) PARA OPERATIVOS DE LA DIRECCIÓN ADMINISTRATIVA Y GESTIÓN DOCUMENTAL DE LA SUPREMA CORTE DE JUSTICIA</t>
  </si>
  <si>
    <t>ADQ. BATERÍAS DE ÁCIDO PLOMO PARA INVERSORES DEL TRIBUNAL DE NNA DE SANTIAGO</t>
  </si>
  <si>
    <t>ADQ. TOPES DE MELANINA Y HERRAJES PARA ENSAMBLE DE ESCRITORIOS PARA EL EDIFICIO SCJ-CPJ</t>
  </si>
  <si>
    <t>ADQ. COMBUSTIBLE TIPO GASOIL REGULAR PARA PLANTAS ELÉCTRICAS DE SEDES JUDICIALES A NIVEL NACIONAL</t>
  </si>
  <si>
    <t>CONTRATACIÓN DE SERVICIOS DE LIMPIEZA Y SANITIZACIÓN ANTIBACTERIAL DE LOS DUCTOS Y REJILLAS DE SUMINISTRO Y RETORNO DE LOS ACONDICIONADORES DE AIRE DEL EDIFICIO SCJ-CPJ</t>
  </si>
  <si>
    <t>ADQ. POSTRES PARA ACTIVIDADES INSTITUCIONALES DEL MES DE FEBRERO 2025 DEL PODER JUDICIAL, DIRIGIDO A MIPYMES</t>
  </si>
  <si>
    <t xml:space="preserve">ADQ. MATERIALES DE PINTURA PARA MANTENIMIENTO A NIVEL NACIONAL, PRIMER PEDIDO 2025 </t>
  </si>
  <si>
    <t xml:space="preserve"> ADQ. CAFÉ MOLIDO PARA SU USO A NIVEL NACIONAL</t>
  </si>
  <si>
    <t>ADQ. PRODUCTOS QUÍMICOS DE LIMPIEZA PARA SU USO A NIVEL NACIONAL</t>
  </si>
  <si>
    <t>ADQ. MATERIALES DE PLOMERÍA, PRIMER PEDIDO 2025</t>
  </si>
  <si>
    <t>ADQ. INVERSORES PARA DISTINTAS DEPENDENCIAS DEL PODER JUDICIAL</t>
  </si>
  <si>
    <t>ADQ. MATERIALES PARA LA INSTALACIÓN DE INVERSORES EN SEDES JUDICIALES</t>
  </si>
  <si>
    <t>CONTRATACIÓN DE SERVICIOS DE SOPORTE Y MANTENIMIENTO DEL CENTRO DE CONTACTO (CONTACT CENTER) DEL PODER JUDICIA</t>
  </si>
  <si>
    <t>CONTRATACIÓN DE SERVICIO ARTÍSTICO-MUSICAL PARA EL ACTO DE IZAMIENTO DE LA BANDERA NACIONAL</t>
  </si>
  <si>
    <t>ADQUISICIÓN DE FUNDAS INSTITUCIONALES DEL PODER JUDICIAL</t>
  </si>
  <si>
    <t>ADQ. BATERÍAS DE ÁCIDO PLOMO PARA INVERSORES Y GENERADORES ELÉCTRICOS DE DIFERENTES DEPENDENCIAS DEL PODER JUDICIAL</t>
  </si>
  <si>
    <t>CONTRATACIÓN DE PROVEEDOR PARA MONTAJE DE ACTIVIDAD DE BIENESTAR DEL MES DE LA PATRIA</t>
  </si>
  <si>
    <t>CONTRATACIÓN DE SERVICIOS DE MANTENIMIENTO GENERAL DE TRANSFER SWITCH INSTALADO EN EL EDIFICIO SCJ-CPJ</t>
  </si>
  <si>
    <t>CONTRATACIÓN DE SERVICIOS PARA EL BORDADO DE TOALLAS CON EL LOGO DEL PODER JUDICIAL Y RÓTULOS PERSONALIZADOS</t>
  </si>
  <si>
    <t>CONTRATACIÓN DE SERVICIO DE IMPRESIÓN DE CARTAS DE PRESENTACIÓN DEL LIBRO "JUSTICIA AL DÍA PARA GARANTIZAR LA DIGNIDAD DE LAS PERSONAS"</t>
  </si>
  <si>
    <t xml:space="preserve">CONTRATACIÓN DE SERVICIO DE EQUIPOS DE SONIDO PARA ACTO DE IZAMIENTO DE BANDERA NACIONAL DEL PODER JUDICIAL </t>
  </si>
  <si>
    <t>CONTRATACIÓN DE SERVICIO DE CATERING PARA ENCUENTRO DEL CENTRO DE SERVICIO SECRETARIAL EN EL MARCO DEL MODELO DE ATENCIÓN A USUARIOS(AS), DIRIGIDO A MIPYMES</t>
  </si>
  <si>
    <t>CONTRATACIÓN DE SERVICIOS PARA LA PUBLICACIÓN DE LOS CONCURSOS DE OPOSICIÓN PARA INGRESAR AL PROGRAMA DE FORMACIÓN DE ASPIRANTES A JUECES Y JUEZAS 2025</t>
  </si>
  <si>
    <t>CDU-2025-001</t>
  </si>
  <si>
    <t>CM-2025-001</t>
  </si>
  <si>
    <t>CM-2025-002</t>
  </si>
  <si>
    <t>CM-2025-003</t>
  </si>
  <si>
    <t>CM-2025-004</t>
  </si>
  <si>
    <t>CM-2025-005</t>
  </si>
  <si>
    <t>CM-2025-006</t>
  </si>
  <si>
    <t>CDU-2025-006</t>
  </si>
  <si>
    <t>CDU-2025-005</t>
  </si>
  <si>
    <t>CM-2025-008</t>
  </si>
  <si>
    <t>CM-2025-009</t>
  </si>
  <si>
    <t>CDU-2025-007</t>
  </si>
  <si>
    <t>CDU-2025-008</t>
  </si>
  <si>
    <t>CM-2025-011</t>
  </si>
  <si>
    <t>CM-2025-012</t>
  </si>
  <si>
    <t>CM-2025-013</t>
  </si>
  <si>
    <t>CM-2025-014</t>
  </si>
  <si>
    <t>CM-2025-016</t>
  </si>
  <si>
    <t>CM-2025-015</t>
  </si>
  <si>
    <t>CM-2025-017</t>
  </si>
  <si>
    <t xml:space="preserve">CM-2025-018 </t>
  </si>
  <si>
    <t>CDU-2025-010</t>
  </si>
  <si>
    <t>CDU-2025-011</t>
  </si>
  <si>
    <t>CDU-2025-014</t>
  </si>
  <si>
    <t>CDU-2025-015</t>
  </si>
  <si>
    <t>CM-2025-024</t>
  </si>
  <si>
    <t>CDU-2025-018</t>
  </si>
  <si>
    <t>CDU-2025-019</t>
  </si>
  <si>
    <t>CDU-2025-020</t>
  </si>
  <si>
    <t>CDU-2025-021</t>
  </si>
  <si>
    <t>CDU-2025-022</t>
  </si>
  <si>
    <t>CDU-2025-024</t>
  </si>
  <si>
    <t>CDU-2025-027</t>
  </si>
  <si>
    <t>MIPYME MUJER – PEQUEÑA EMPRESA</t>
  </si>
  <si>
    <t>MIPYME MUJER – MEDIANA EMPRESA</t>
  </si>
  <si>
    <t>MIPYME MUJER - MEDIANA EMPRESA</t>
  </si>
  <si>
    <t>JARDÍN ILUSIONES, SRL</t>
  </si>
  <si>
    <t>RAMÍREZ &amp; MOJICA ENVOY PACK COURIER EXPRESS, SRL</t>
  </si>
  <si>
    <t>2P TECHNOLOGY, SRL</t>
  </si>
  <si>
    <t xml:space="preserve">INVERSIONES MARTE SEGURA, SRL </t>
  </si>
  <si>
    <t>JEIC INVERSIONES COMERCIALES, SRL</t>
  </si>
  <si>
    <t>GL PROMOCIONES, SRL</t>
  </si>
  <si>
    <t xml:space="preserve">BRIMARGE GROUP, SRL </t>
  </si>
  <si>
    <t xml:space="preserve">TECNOFIJACIONES DE DOMINICANA, SRL </t>
  </si>
  <si>
    <t>CASA ARMES, SRL</t>
  </si>
  <si>
    <t>SELER INDUSTRIAL, SRL</t>
  </si>
  <si>
    <t xml:space="preserve">LÓPEZ YAPOR &amp; ASOCIADOS, SRL </t>
  </si>
  <si>
    <t xml:space="preserve">DBC DOMINICAN BUSINESS CREATIVE, EIRL </t>
  </si>
  <si>
    <t>SILOSA, EIRL</t>
  </si>
  <si>
    <t xml:space="preserve">LA NOVIA DE VILLA, S.A. </t>
  </si>
  <si>
    <t xml:space="preserve">MUEBLES OMAR, S.A. </t>
  </si>
  <si>
    <t xml:space="preserve">TCO NETWORKING, SRL </t>
  </si>
  <si>
    <t xml:space="preserve">VARGA' S SERVICIOS DE CATERING, SRL </t>
  </si>
  <si>
    <t>SANTANA GERMÁN SUPPLY BATTERY SOLAR, SRL</t>
  </si>
  <si>
    <t xml:space="preserve">H&amp;C ENGINEERING CONTRACTORS, SRL </t>
  </si>
  <si>
    <t xml:space="preserve">DISTRIBUIDORES INTERNACIONALES DE PETRÓLEO, SA </t>
  </si>
  <si>
    <t>VILMA DARIANA RODRÍGUEZ DE JIMÉNEZ</t>
  </si>
  <si>
    <t>COMEDOR JOSY, SRL</t>
  </si>
  <si>
    <t xml:space="preserve">PINTURAS SHALOM, SRL </t>
  </si>
  <si>
    <t>PINTURAS POPULAR, SA</t>
  </si>
  <si>
    <t>TECNOFIJACIONES DE DOMINICANA, SRL</t>
  </si>
  <si>
    <t>INTESOL CORPORATION, SRL</t>
  </si>
  <si>
    <t>RKR PARTS + SERVICES, EIRL</t>
  </si>
  <si>
    <t>RORESA SOLUCIONES, SRL</t>
  </si>
  <si>
    <t xml:space="preserve">GRUPO BRIZATLANTICA DEL CARIBE, SRL </t>
  </si>
  <si>
    <t>INVERSIONES SANFRA, SRL</t>
  </si>
  <si>
    <t>SUMINISTROS GUIPAK, SRL</t>
  </si>
  <si>
    <t xml:space="preserve">GTG INDUSTRIAL, SRL </t>
  </si>
  <si>
    <t>SUPLIGENSA, SRL</t>
  </si>
  <si>
    <t xml:space="preserve">SUPLIMADE COMERCIAL, SRL </t>
  </si>
  <si>
    <t xml:space="preserve">RKR PARTS + SERVICES, EIRL </t>
  </si>
  <si>
    <t xml:space="preserve">CORAMCA, SRL </t>
  </si>
  <si>
    <t>SUPLIDORES INTERNACIONALES GARCÍA SUPLIGAR, SRL</t>
  </si>
  <si>
    <t xml:space="preserve">INTESOL CORPORATION, SRL </t>
  </si>
  <si>
    <t xml:space="preserve">RORESA SOLUCIONES, SRL  </t>
  </si>
  <si>
    <t>ROMAN PAREDES INDUSTRIAL, SRL</t>
  </si>
  <si>
    <t xml:space="preserve">SANTANA GERMAN SUPPLY BATTERY SOLAR, SRL </t>
  </si>
  <si>
    <t>SUPLIDORES ELÉCTRICOS JEREZ JIMÉNEZ, SRL</t>
  </si>
  <si>
    <t>COMPAÑÍA DOMINICANA DE TELEFONOS, S.A.</t>
  </si>
  <si>
    <t xml:space="preserve">BUSINESS Y BIENESTAR BY YVELISSE ORTEGA, SRL </t>
  </si>
  <si>
    <t xml:space="preserve"> SANTANA GERMÁN SUPPLY BATTERY SOLAR, SR</t>
  </si>
  <si>
    <t>XIOMARI VELOZ D´LUJO FIESTA, SRL</t>
  </si>
  <si>
    <t xml:space="preserve">CONSORCIO DE PROYECTOS ELÉCTRICOS, CEPSA, SRL </t>
  </si>
  <si>
    <t xml:space="preserve">EVS FILMS PRODUCCIÓN, SRL </t>
  </si>
  <si>
    <t>IMPRENTA LA UNIÓN, SRL</t>
  </si>
  <si>
    <t xml:space="preserve">BIG FILMS, SRL  </t>
  </si>
  <si>
    <t>CANTABRIA BRAND REPRESENTATIVE, SRL</t>
  </si>
  <si>
    <t>GRUPO DIARIO LIBRE, SA</t>
  </si>
  <si>
    <t xml:space="preserve">ADQ. E INSTALACIÓN DE TOLDOS EN EL PJ HIGÜEY </t>
  </si>
  <si>
    <t>CDU-2025-009</t>
  </si>
  <si>
    <t>QUITASOLES AMBIENTALES, SRL</t>
  </si>
  <si>
    <t>CONTRATACIÓN DE PROVEEDOR PARA SERVICIOS TÉCNICOS DE ENTREVISTAS</t>
  </si>
  <si>
    <t>CM-2025-019</t>
  </si>
  <si>
    <t>RAC CONSULTORÍA Y NEGOCIOS, SRL</t>
  </si>
  <si>
    <t>CONTRATACIÓN DE AGENCIA DE VIAJES EN BOLETOS, HOSPEDAJE, COORDINACIÓN DE ACTIVIDADES Y SERVICIOS DE TRANSPORTE NACIONALES E INTERNACIONALES</t>
  </si>
  <si>
    <t>PEEX-CPJ-09-2025</t>
  </si>
  <si>
    <t>GRUPO DE INVERSIONES READ DOMÍNGUEZ, S.R.L.</t>
  </si>
  <si>
    <t>AGENCIA DE VIAJES MILENA TOURS, S.R.L.</t>
  </si>
  <si>
    <r>
      <rPr>
        <b/>
        <u/>
        <sz val="11"/>
        <color rgb="FF000000"/>
        <rFont val="Aptos Narrow"/>
        <family val="2"/>
        <scheme val="minor"/>
      </rPr>
      <t>Fecha elaboración:</t>
    </r>
    <r>
      <rPr>
        <sz val="11"/>
        <color rgb="FF000000"/>
        <rFont val="Aptos Narrow"/>
        <family val="2"/>
        <scheme val="minor"/>
      </rPr>
      <t xml:space="preserve"> 05 de marzo 2025</t>
    </r>
    <r>
      <rPr>
        <b/>
        <sz val="11"/>
        <color rgb="FF000000"/>
        <rFont val="Aptos Narrow"/>
        <family val="2"/>
        <scheme val="minor"/>
      </rPr>
      <t>.</t>
    </r>
  </si>
  <si>
    <r>
      <rPr>
        <b/>
        <u/>
        <sz val="14"/>
        <color rgb="FF000000"/>
        <rFont val="Aptos Narrow"/>
        <family val="2"/>
        <scheme val="minor"/>
      </rPr>
      <t>Fecha elaboración:</t>
    </r>
    <r>
      <rPr>
        <sz val="14"/>
        <color rgb="FF000000"/>
        <rFont val="Aptos Narrow"/>
        <family val="2"/>
        <scheme val="minor"/>
      </rPr>
      <t xml:space="preserve"> 05 de marzo 2025</t>
    </r>
    <r>
      <rPr>
        <b/>
        <sz val="14"/>
        <color rgb="FF000000"/>
        <rFont val="Aptos Narrow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</si>
</sst>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1C0A]dddd\ d&quot; de &quot;mmmm&quot; de &quot;yyyy;@"/>
  </numFmts>
  <fonts count="23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u/>
      <sz val="11"/>
      <name val="Aptos Narrow"/>
      <family val="2"/>
      <scheme val="minor"/>
    </font>
    <font>
      <sz val="11"/>
      <name val="Aptos Narrow"/>
      <family val="2"/>
      <scheme val="minor"/>
    </font>
    <font>
      <b/>
      <u/>
      <sz val="18"/>
      <color theme="1"/>
      <name val="Aptos Narrow"/>
      <family val="2"/>
      <scheme val="minor"/>
    </font>
    <font>
      <b/>
      <u/>
      <sz val="20"/>
      <color theme="1"/>
      <name val="Times New Roman"/>
      <family val="1"/>
    </font>
    <font>
      <b/>
      <u val="double"/>
      <sz val="11"/>
      <color theme="1"/>
      <name val="Aptos Narrow"/>
      <family val="2"/>
      <scheme val="minor"/>
    </font>
    <font>
      <b/>
      <i/>
      <u val="double"/>
      <sz val="18"/>
      <color theme="1"/>
      <name val="Aptos Narrow"/>
      <family val="2"/>
      <scheme val="minor"/>
    </font>
    <font>
      <b/>
      <i/>
      <u val="double"/>
      <sz val="16"/>
      <color theme="1"/>
      <name val="Aptos Narrow"/>
      <family val="2"/>
      <scheme val="minor"/>
    </font>
    <font>
      <b/>
      <i/>
      <u val="double"/>
      <sz val="14"/>
      <color theme="1"/>
      <name val="Aptos Narrow"/>
      <family val="2"/>
      <scheme val="minor"/>
    </font>
    <font>
      <b/>
      <sz val="14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sz val="14"/>
      <color rgb="FF00000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3" tint="0.74999237037263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9" fontId="7" fillId="0" borderId="0" xfId="3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9" fillId="0" borderId="0" xfId="0" applyFont="1"/>
    <xf numFmtId="0" fontId="10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44" fontId="0" fillId="0" borderId="8" xfId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9" fontId="7" fillId="5" borderId="3" xfId="3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0" fillId="7" borderId="0" xfId="0" applyFill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2" fillId="0" borderId="0" xfId="2" applyFont="1" applyAlignment="1">
      <alignment vertical="center"/>
    </xf>
    <xf numFmtId="14" fontId="0" fillId="6" borderId="18" xfId="0" applyNumberFormat="1" applyFill="1" applyBorder="1" applyAlignment="1">
      <alignment horizontal="center" vertical="center"/>
    </xf>
    <xf numFmtId="14" fontId="0" fillId="6" borderId="19" xfId="0" applyNumberFormat="1" applyFill="1" applyBorder="1" applyAlignment="1">
      <alignment horizontal="center" vertical="center"/>
    </xf>
    <xf numFmtId="14" fontId="0" fillId="6" borderId="20" xfId="0" applyNumberForma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164" fontId="0" fillId="0" borderId="10" xfId="0" applyNumberFormat="1" applyBorder="1" applyAlignment="1">
      <alignment horizontal="center" vertical="center" wrapText="1"/>
    </xf>
    <xf numFmtId="0" fontId="7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18" fillId="0" borderId="7" xfId="0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2" xfId="2" xr:uid="{4A5EFC2A-DB1B-483F-9F28-D841B6403735}"/>
    <cellStyle name="Porcentaje" xfId="3" builtinId="5"/>
  </cellStyles>
  <dxfs count="0"/>
  <tableStyles count="0" defaultTableStyle="TableStyleMedium2" defaultPivotStyle="PivotStyleMedium9"/>
  <colors>
    <mruColors>
      <color rgb="FF96B8FC"/>
      <color rgb="FF9DAC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140652</xdr:colOff>
      <xdr:row>0</xdr:row>
      <xdr:rowOff>119380</xdr:rowOff>
    </xdr:from>
    <xdr:to>
      <xdr:col>3</xdr:col>
      <xdr:colOff>3127375</xdr:colOff>
      <xdr:row>0</xdr:row>
      <xdr:rowOff>1869440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D231E6-30B7-4740-916E-F952D32D58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777" y="119380"/>
          <a:ext cx="6082348" cy="1750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140652</xdr:colOff>
      <xdr:row>0</xdr:row>
      <xdr:rowOff>119380</xdr:rowOff>
    </xdr:from>
    <xdr:to>
      <xdr:col>3</xdr:col>
      <xdr:colOff>3127375</xdr:colOff>
      <xdr:row>0</xdr:row>
      <xdr:rowOff>1869440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55958D-4FDA-4888-BED1-E820D4806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252" y="119380"/>
          <a:ext cx="5987098" cy="175006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tily Alcantara Reynoso" id="{1D2E334A-71CF-473E-84CF-0D0DCECFF407}" userId="S::matalcantara@poderjudicial.gob.do::964b127b-4144-40e2-bf3a-faf1ec4e9d5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S6" dT="2025-02-26T14:54:58.35" personId="{1D2E334A-71CF-473E-84CF-0D0DCECFF407}" id="{FD7DAEBB-FD0E-4CFF-BD05-C71D97B8186F}">
    <text>NO TIENEN PLAZO.</text>
  </threadedComment>
  <threadedComment ref="S50" dT="2025-02-26T14:54:58.35" personId="{1D2E334A-71CF-473E-84CF-0D0DCECFF407}" id="{9F775DF8-D39C-43B8-83A9-81367C42ECB4}">
    <text>NO TIENEN PLAZO.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75"/>
  <sheetViews>
    <sheetView showGridLines="0" view="pageBreakPreview" topLeftCell="G27" zoomScale="90" zoomScaleNormal="85" zoomScaleSheetLayoutView="90" workbookViewId="0">
      <selection activeCell="M37" sqref="M37"/>
    </sheetView>
  </sheetViews>
  <sheetFormatPr baseColWidth="10" defaultColWidth="9.140625" defaultRowHeight="15" x14ac:dyDescent="0.25"/>
  <cols>
    <col min="2" max="2" width="32.140625" customWidth="1"/>
    <col min="3" max="3" width="12.85546875" customWidth="1"/>
    <col min="4" max="4" width="53.140625" customWidth="1"/>
    <col min="5" max="5" width="21.42578125" customWidth="1"/>
    <col min="6" max="6" width="27.42578125" customWidth="1"/>
    <col min="7" max="7" width="19.28515625" customWidth="1"/>
    <col min="8" max="8" width="15.42578125" customWidth="1"/>
    <col min="9" max="9" width="33.42578125" customWidth="1"/>
    <col min="10" max="11" width="31.7109375" customWidth="1"/>
    <col min="12" max="12" width="23.140625" customWidth="1"/>
    <col min="13" max="13" width="14.140625" customWidth="1"/>
    <col min="14" max="14" width="27.7109375" customWidth="1"/>
    <col min="15" max="15" width="13.42578125" customWidth="1"/>
    <col min="16" max="16" width="27.5703125" customWidth="1"/>
    <col min="17" max="17" width="22.5703125" customWidth="1"/>
    <col min="18" max="18" width="30.42578125" style="3" customWidth="1"/>
    <col min="19" max="19" width="29.140625" customWidth="1"/>
    <col min="20" max="20" width="33.7109375" customWidth="1"/>
    <col min="21" max="21" width="27.42578125" customWidth="1"/>
    <col min="22" max="22" width="52.7109375" customWidth="1"/>
    <col min="23" max="23" width="24.5703125" customWidth="1"/>
    <col min="24" max="24" width="3.85546875" customWidth="1"/>
  </cols>
  <sheetData>
    <row r="1" spans="1:24" ht="156" customHeight="1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23" t="s">
        <v>0</v>
      </c>
      <c r="T1" s="23" t="s">
        <v>1</v>
      </c>
      <c r="U1" s="23" t="s">
        <v>2</v>
      </c>
      <c r="V1" s="45" t="s">
        <v>50</v>
      </c>
      <c r="W1" s="45"/>
    </row>
    <row r="2" spans="1:24" ht="36.75" customHeight="1" thickBot="1" x14ac:dyDescent="0.3">
      <c r="A2" s="49" t="s">
        <v>60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1"/>
      <c r="S2" s="25">
        <f>COUNTA(S4:S67)</f>
        <v>63</v>
      </c>
      <c r="T2" s="26">
        <f>COUNTIF(S4:S67,T1)+2</f>
        <v>63</v>
      </c>
      <c r="U2" s="27">
        <f>T2/S2</f>
        <v>1</v>
      </c>
      <c r="V2" s="24" t="s">
        <v>3</v>
      </c>
      <c r="W2" s="4">
        <v>90</v>
      </c>
      <c r="X2" s="5" t="s">
        <v>4</v>
      </c>
    </row>
    <row r="3" spans="1:24" ht="45" x14ac:dyDescent="0.25">
      <c r="A3" s="6" t="s">
        <v>5</v>
      </c>
      <c r="B3" s="7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8" t="s">
        <v>15</v>
      </c>
      <c r="L3" s="8" t="s">
        <v>16</v>
      </c>
      <c r="M3" s="9" t="s">
        <v>17</v>
      </c>
      <c r="N3" s="9" t="s">
        <v>18</v>
      </c>
      <c r="O3" s="9" t="s">
        <v>19</v>
      </c>
      <c r="P3" s="8" t="s">
        <v>20</v>
      </c>
      <c r="Q3" s="10" t="s">
        <v>21</v>
      </c>
      <c r="R3" s="21" t="s">
        <v>22</v>
      </c>
      <c r="S3" s="22" t="s">
        <v>23</v>
      </c>
      <c r="U3" s="11"/>
      <c r="V3" s="4" t="s">
        <v>24</v>
      </c>
      <c r="W3" s="4">
        <v>45</v>
      </c>
      <c r="X3" s="5" t="s">
        <v>25</v>
      </c>
    </row>
    <row r="4" spans="1:24" ht="45" x14ac:dyDescent="0.25">
      <c r="A4" s="14">
        <v>1</v>
      </c>
      <c r="B4" s="14" t="s">
        <v>34</v>
      </c>
      <c r="C4" s="14" t="s">
        <v>62</v>
      </c>
      <c r="D4" s="14" t="s">
        <v>63</v>
      </c>
      <c r="E4" s="14" t="s">
        <v>66</v>
      </c>
      <c r="F4" s="15" t="s">
        <v>3</v>
      </c>
      <c r="G4" s="14" t="s">
        <v>27</v>
      </c>
      <c r="H4" s="14" t="s">
        <v>28</v>
      </c>
      <c r="I4" s="16">
        <v>45589</v>
      </c>
      <c r="J4" s="16">
        <v>45706</v>
      </c>
      <c r="K4" s="16" t="s">
        <v>51</v>
      </c>
      <c r="L4" s="16" t="s">
        <v>51</v>
      </c>
      <c r="M4" s="14" t="s">
        <v>30</v>
      </c>
      <c r="N4" s="14" t="s">
        <v>69</v>
      </c>
      <c r="O4" s="14" t="s">
        <v>31</v>
      </c>
      <c r="P4" s="14" t="s">
        <v>70</v>
      </c>
      <c r="Q4" s="16" t="s">
        <v>51</v>
      </c>
      <c r="R4" s="3">
        <f>NETWORKDAYS(I4,J4,$W$9:$W$20)-1</f>
        <v>73</v>
      </c>
      <c r="S4" s="12" t="str">
        <f>IF(R4&lt;=T4,"Cumple","No Cumple")</f>
        <v>Cumple</v>
      </c>
      <c r="T4" s="2">
        <f>VLOOKUP(F4,$V$2:$W$5,2,FALSE)</f>
        <v>90</v>
      </c>
      <c r="V4" s="4" t="s">
        <v>39</v>
      </c>
      <c r="W4" s="4">
        <v>15</v>
      </c>
      <c r="X4" s="5" t="s">
        <v>32</v>
      </c>
    </row>
    <row r="5" spans="1:24" ht="30" x14ac:dyDescent="0.25">
      <c r="A5" s="14">
        <v>2</v>
      </c>
      <c r="B5" s="14" t="s">
        <v>54</v>
      </c>
      <c r="C5" s="14" t="s">
        <v>52</v>
      </c>
      <c r="D5" s="14" t="s">
        <v>64</v>
      </c>
      <c r="E5" s="14" t="s">
        <v>67</v>
      </c>
      <c r="F5" s="15" t="s">
        <v>24</v>
      </c>
      <c r="G5" s="14" t="s">
        <v>27</v>
      </c>
      <c r="H5" s="14" t="s">
        <v>28</v>
      </c>
      <c r="I5" s="16">
        <v>45642</v>
      </c>
      <c r="J5" s="16">
        <v>45694</v>
      </c>
      <c r="K5" s="16" t="s">
        <v>51</v>
      </c>
      <c r="L5" s="16" t="s">
        <v>51</v>
      </c>
      <c r="M5" s="14" t="s">
        <v>36</v>
      </c>
      <c r="N5" s="14" t="s">
        <v>37</v>
      </c>
      <c r="O5" s="14" t="s">
        <v>31</v>
      </c>
      <c r="P5" s="14" t="s">
        <v>71</v>
      </c>
      <c r="Q5" s="16" t="s">
        <v>51</v>
      </c>
      <c r="R5" s="3">
        <f t="shared" ref="R5:R66" si="0">NETWORKDAYS(I5,J5,$W$9:$W$20)-1</f>
        <v>29</v>
      </c>
      <c r="S5" s="12" t="str">
        <f t="shared" ref="S5:S19" si="1">IF(R5&lt;=T5,"Cumple","No Cumple")</f>
        <v>Cumple</v>
      </c>
      <c r="T5" s="2">
        <f>VLOOKUP(F5,$V$2:$W$5,2,FALSE)</f>
        <v>45</v>
      </c>
      <c r="V5" s="4" t="s">
        <v>44</v>
      </c>
      <c r="W5" s="4">
        <v>10</v>
      </c>
      <c r="X5" s="5" t="s">
        <v>33</v>
      </c>
    </row>
    <row r="6" spans="1:24" ht="45" x14ac:dyDescent="0.25">
      <c r="A6" s="14">
        <v>3</v>
      </c>
      <c r="B6" s="14" t="s">
        <v>42</v>
      </c>
      <c r="C6" s="14" t="s">
        <v>52</v>
      </c>
      <c r="D6" s="14" t="s">
        <v>65</v>
      </c>
      <c r="E6" s="14" t="s">
        <v>68</v>
      </c>
      <c r="F6" s="15" t="s">
        <v>59</v>
      </c>
      <c r="G6" s="14" t="s">
        <v>35</v>
      </c>
      <c r="H6" s="14" t="s">
        <v>28</v>
      </c>
      <c r="I6" s="16">
        <v>45653</v>
      </c>
      <c r="J6" s="16">
        <v>45701</v>
      </c>
      <c r="K6" s="16" t="s">
        <v>51</v>
      </c>
      <c r="L6" s="16" t="s">
        <v>51</v>
      </c>
      <c r="M6" s="14" t="s">
        <v>30</v>
      </c>
      <c r="N6" s="14" t="s">
        <v>29</v>
      </c>
      <c r="O6" s="14" t="s">
        <v>31</v>
      </c>
      <c r="P6" s="14" t="s">
        <v>72</v>
      </c>
      <c r="Q6" s="16" t="s">
        <v>51</v>
      </c>
      <c r="R6" s="3">
        <f t="shared" si="0"/>
        <v>28</v>
      </c>
      <c r="S6" s="29" t="e">
        <f t="shared" si="1"/>
        <v>#N/A</v>
      </c>
      <c r="T6" s="2" t="e">
        <f t="shared" ref="T6:T8" si="2">VLOOKUP(F6,$V$2:$W$5,2,FALSE)</f>
        <v>#N/A</v>
      </c>
    </row>
    <row r="7" spans="1:24" ht="45" x14ac:dyDescent="0.25">
      <c r="A7" s="14">
        <v>4</v>
      </c>
      <c r="B7" s="14" t="s">
        <v>73</v>
      </c>
      <c r="C7" s="14" t="s">
        <v>56</v>
      </c>
      <c r="D7" s="14" t="s">
        <v>78</v>
      </c>
      <c r="E7" s="14" t="s">
        <v>111</v>
      </c>
      <c r="F7" s="15" t="s">
        <v>44</v>
      </c>
      <c r="G7" s="14" t="s">
        <v>35</v>
      </c>
      <c r="H7" s="14" t="s">
        <v>28</v>
      </c>
      <c r="I7" s="16">
        <v>45681</v>
      </c>
      <c r="J7" s="16">
        <v>45691</v>
      </c>
      <c r="K7" s="16">
        <v>45691</v>
      </c>
      <c r="L7" s="15">
        <v>32219</v>
      </c>
      <c r="M7" s="14" t="s">
        <v>36</v>
      </c>
      <c r="N7" s="14" t="s">
        <v>144</v>
      </c>
      <c r="O7" s="14" t="s">
        <v>41</v>
      </c>
      <c r="P7" s="14" t="s">
        <v>147</v>
      </c>
      <c r="Q7" s="17">
        <v>20178</v>
      </c>
      <c r="R7" s="3">
        <f t="shared" si="0"/>
        <v>6</v>
      </c>
      <c r="S7" s="12" t="str">
        <f t="shared" si="1"/>
        <v>Cumple</v>
      </c>
      <c r="T7" s="2">
        <f t="shared" si="2"/>
        <v>10</v>
      </c>
    </row>
    <row r="8" spans="1:24" ht="45.75" thickBot="1" x14ac:dyDescent="0.3">
      <c r="A8" s="14">
        <v>5</v>
      </c>
      <c r="B8" s="14" t="s">
        <v>42</v>
      </c>
      <c r="C8" s="14" t="s">
        <v>56</v>
      </c>
      <c r="D8" s="14" t="s">
        <v>79</v>
      </c>
      <c r="E8" s="14" t="s">
        <v>112</v>
      </c>
      <c r="F8" s="15" t="s">
        <v>39</v>
      </c>
      <c r="G8" s="14" t="s">
        <v>27</v>
      </c>
      <c r="H8" s="14" t="s">
        <v>28</v>
      </c>
      <c r="I8" s="16">
        <v>45687</v>
      </c>
      <c r="J8" s="16">
        <v>45705</v>
      </c>
      <c r="K8" s="16">
        <v>45706</v>
      </c>
      <c r="L8" s="15">
        <v>32236</v>
      </c>
      <c r="M8" s="14" t="s">
        <v>36</v>
      </c>
      <c r="N8" s="14" t="s">
        <v>38</v>
      </c>
      <c r="O8" s="14" t="s">
        <v>31</v>
      </c>
      <c r="P8" s="14" t="s">
        <v>148</v>
      </c>
      <c r="Q8" s="17">
        <v>847603.19999999995</v>
      </c>
      <c r="R8" s="3">
        <f t="shared" si="0"/>
        <v>12</v>
      </c>
      <c r="S8" s="12" t="str">
        <f t="shared" si="1"/>
        <v>Cumple</v>
      </c>
      <c r="T8" s="2">
        <f t="shared" si="2"/>
        <v>15</v>
      </c>
    </row>
    <row r="9" spans="1:24" ht="45" x14ac:dyDescent="0.25">
      <c r="A9" s="14">
        <v>6</v>
      </c>
      <c r="B9" s="14" t="s">
        <v>42</v>
      </c>
      <c r="C9" s="14" t="s">
        <v>56</v>
      </c>
      <c r="D9" s="14" t="s">
        <v>79</v>
      </c>
      <c r="E9" s="14" t="s">
        <v>112</v>
      </c>
      <c r="F9" s="15" t="s">
        <v>39</v>
      </c>
      <c r="G9" s="14" t="s">
        <v>27</v>
      </c>
      <c r="H9" s="14" t="s">
        <v>28</v>
      </c>
      <c r="I9" s="16">
        <v>45687</v>
      </c>
      <c r="J9" s="16">
        <v>45705</v>
      </c>
      <c r="K9" s="16">
        <v>45706</v>
      </c>
      <c r="L9" s="15">
        <v>32237</v>
      </c>
      <c r="M9" s="14" t="s">
        <v>36</v>
      </c>
      <c r="N9" s="14" t="s">
        <v>145</v>
      </c>
      <c r="O9" s="14" t="s">
        <v>41</v>
      </c>
      <c r="P9" s="14" t="s">
        <v>149</v>
      </c>
      <c r="Q9" s="17">
        <v>291696</v>
      </c>
      <c r="R9" s="3">
        <f t="shared" si="0"/>
        <v>12</v>
      </c>
      <c r="S9" s="12" t="str">
        <f t="shared" si="1"/>
        <v>Cumple</v>
      </c>
      <c r="T9" s="2">
        <f t="shared" ref="T9:T46" si="3">VLOOKUP(F9,$V$2:$W$5,2,FALSE)</f>
        <v>15</v>
      </c>
      <c r="V9" s="52" t="s">
        <v>57</v>
      </c>
      <c r="W9" s="38">
        <v>45559</v>
      </c>
    </row>
    <row r="10" spans="1:24" ht="45" x14ac:dyDescent="0.25">
      <c r="A10" s="14">
        <v>7</v>
      </c>
      <c r="B10" s="14" t="s">
        <v>42</v>
      </c>
      <c r="C10" s="14" t="s">
        <v>56</v>
      </c>
      <c r="D10" s="14" t="s">
        <v>79</v>
      </c>
      <c r="E10" s="14" t="s">
        <v>112</v>
      </c>
      <c r="F10" s="15" t="s">
        <v>39</v>
      </c>
      <c r="G10" s="14" t="s">
        <v>27</v>
      </c>
      <c r="H10" s="14" t="s">
        <v>28</v>
      </c>
      <c r="I10" s="16">
        <v>45687</v>
      </c>
      <c r="J10" s="16">
        <v>45705</v>
      </c>
      <c r="K10" s="16">
        <v>45706</v>
      </c>
      <c r="L10" s="15">
        <v>32238</v>
      </c>
      <c r="M10" s="14" t="s">
        <v>36</v>
      </c>
      <c r="N10" s="14" t="s">
        <v>40</v>
      </c>
      <c r="O10" s="14" t="s">
        <v>31</v>
      </c>
      <c r="P10" s="18" t="s">
        <v>150</v>
      </c>
      <c r="Q10" s="17">
        <v>96470.9</v>
      </c>
      <c r="R10" s="3">
        <f t="shared" si="0"/>
        <v>12</v>
      </c>
      <c r="S10" s="12" t="str">
        <f t="shared" si="1"/>
        <v>Cumple</v>
      </c>
      <c r="T10" s="2">
        <f t="shared" si="3"/>
        <v>15</v>
      </c>
      <c r="V10" s="53"/>
      <c r="W10" s="39">
        <v>45600</v>
      </c>
    </row>
    <row r="11" spans="1:24" ht="30" customHeight="1" x14ac:dyDescent="0.25">
      <c r="A11" s="14">
        <v>8</v>
      </c>
      <c r="B11" s="18" t="s">
        <v>42</v>
      </c>
      <c r="C11" s="14" t="s">
        <v>56</v>
      </c>
      <c r="D11" s="18" t="s">
        <v>79</v>
      </c>
      <c r="E11" s="18" t="s">
        <v>112</v>
      </c>
      <c r="F11" s="15" t="s">
        <v>39</v>
      </c>
      <c r="G11" s="18" t="s">
        <v>27</v>
      </c>
      <c r="H11" s="14" t="s">
        <v>28</v>
      </c>
      <c r="I11" s="16">
        <v>45687</v>
      </c>
      <c r="J11" s="16">
        <v>45705</v>
      </c>
      <c r="K11" s="16">
        <v>45706</v>
      </c>
      <c r="L11" s="15">
        <v>32239</v>
      </c>
      <c r="M11" s="18" t="s">
        <v>36</v>
      </c>
      <c r="N11" s="18" t="s">
        <v>46</v>
      </c>
      <c r="O11" s="14" t="s">
        <v>41</v>
      </c>
      <c r="P11" s="18" t="s">
        <v>151</v>
      </c>
      <c r="Q11" s="17">
        <v>61180.639999999999</v>
      </c>
      <c r="R11" s="3">
        <f t="shared" si="0"/>
        <v>12</v>
      </c>
      <c r="S11" s="12" t="str">
        <f t="shared" ref="S11" si="4">IF(R11&lt;=T11,"Cumple","No Cumple")</f>
        <v>Cumple</v>
      </c>
      <c r="T11" s="2">
        <f t="shared" si="3"/>
        <v>15</v>
      </c>
      <c r="V11" s="53"/>
      <c r="W11" s="39">
        <v>45649</v>
      </c>
    </row>
    <row r="12" spans="1:24" ht="30" x14ac:dyDescent="0.25">
      <c r="A12" s="14">
        <v>9</v>
      </c>
      <c r="B12" s="14" t="s">
        <v>45</v>
      </c>
      <c r="C12" s="14" t="s">
        <v>56</v>
      </c>
      <c r="D12" s="14" t="s">
        <v>80</v>
      </c>
      <c r="E12" s="14" t="s">
        <v>113</v>
      </c>
      <c r="F12" s="15" t="s">
        <v>39</v>
      </c>
      <c r="G12" s="14" t="s">
        <v>27</v>
      </c>
      <c r="H12" s="14" t="s">
        <v>28</v>
      </c>
      <c r="I12" s="16">
        <v>45692</v>
      </c>
      <c r="J12" s="16">
        <v>45698</v>
      </c>
      <c r="K12" s="16">
        <v>45701</v>
      </c>
      <c r="L12" s="15">
        <v>32227</v>
      </c>
      <c r="M12" s="14" t="s">
        <v>30</v>
      </c>
      <c r="N12" s="14" t="s">
        <v>29</v>
      </c>
      <c r="O12" s="14" t="s">
        <v>31</v>
      </c>
      <c r="P12" s="14" t="s">
        <v>152</v>
      </c>
      <c r="Q12" s="17">
        <v>1614605.8</v>
      </c>
      <c r="R12" s="3">
        <f t="shared" si="0"/>
        <v>4</v>
      </c>
      <c r="S12" s="12" t="str">
        <f t="shared" si="1"/>
        <v>Cumple</v>
      </c>
      <c r="T12" s="2">
        <f t="shared" si="3"/>
        <v>15</v>
      </c>
      <c r="V12" s="53"/>
      <c r="W12" s="39">
        <v>45650</v>
      </c>
    </row>
    <row r="13" spans="1:24" ht="30" customHeight="1" x14ac:dyDescent="0.25">
      <c r="A13" s="14">
        <v>10</v>
      </c>
      <c r="B13" s="14" t="s">
        <v>34</v>
      </c>
      <c r="C13" s="14" t="s">
        <v>56</v>
      </c>
      <c r="D13" s="14" t="s">
        <v>81</v>
      </c>
      <c r="E13" s="14" t="s">
        <v>114</v>
      </c>
      <c r="F13" s="15" t="s">
        <v>39</v>
      </c>
      <c r="G13" s="14" t="s">
        <v>27</v>
      </c>
      <c r="H13" s="14" t="s">
        <v>28</v>
      </c>
      <c r="I13" s="16">
        <v>45684</v>
      </c>
      <c r="J13" s="16">
        <v>45699</v>
      </c>
      <c r="K13" s="16">
        <v>45705</v>
      </c>
      <c r="L13" s="15">
        <v>32230</v>
      </c>
      <c r="M13" s="14" t="s">
        <v>36</v>
      </c>
      <c r="N13" s="14" t="s">
        <v>38</v>
      </c>
      <c r="O13" s="14" t="s">
        <v>31</v>
      </c>
      <c r="P13" s="14" t="s">
        <v>153</v>
      </c>
      <c r="Q13" s="17">
        <v>1188260</v>
      </c>
      <c r="R13" s="3">
        <f t="shared" si="0"/>
        <v>11</v>
      </c>
      <c r="S13" s="12" t="str">
        <f t="shared" si="1"/>
        <v>Cumple</v>
      </c>
      <c r="T13" s="2">
        <f t="shared" si="3"/>
        <v>15</v>
      </c>
      <c r="V13" s="53"/>
      <c r="W13" s="39">
        <v>45651</v>
      </c>
    </row>
    <row r="14" spans="1:24" ht="30" customHeight="1" x14ac:dyDescent="0.25">
      <c r="A14" s="14">
        <v>11</v>
      </c>
      <c r="B14" s="14" t="s">
        <v>34</v>
      </c>
      <c r="C14" s="14" t="s">
        <v>56</v>
      </c>
      <c r="D14" s="14" t="s">
        <v>81</v>
      </c>
      <c r="E14" s="14" t="s">
        <v>114</v>
      </c>
      <c r="F14" s="15" t="s">
        <v>39</v>
      </c>
      <c r="G14" s="14" t="s">
        <v>27</v>
      </c>
      <c r="H14" s="14" t="s">
        <v>28</v>
      </c>
      <c r="I14" s="16">
        <v>45684</v>
      </c>
      <c r="J14" s="16">
        <v>45699</v>
      </c>
      <c r="K14" s="16">
        <v>45705</v>
      </c>
      <c r="L14" s="15">
        <v>32231</v>
      </c>
      <c r="M14" s="14" t="s">
        <v>36</v>
      </c>
      <c r="N14" s="14" t="s">
        <v>37</v>
      </c>
      <c r="O14" s="14" t="s">
        <v>31</v>
      </c>
      <c r="P14" s="14" t="s">
        <v>154</v>
      </c>
      <c r="Q14" s="17">
        <v>314588</v>
      </c>
      <c r="R14" s="3">
        <f t="shared" si="0"/>
        <v>11</v>
      </c>
      <c r="S14" s="12" t="str">
        <f t="shared" si="1"/>
        <v>Cumple</v>
      </c>
      <c r="T14" s="2">
        <f t="shared" si="3"/>
        <v>15</v>
      </c>
      <c r="V14" s="53"/>
      <c r="W14" s="39">
        <v>45656</v>
      </c>
    </row>
    <row r="15" spans="1:24" ht="30" customHeight="1" x14ac:dyDescent="0.25">
      <c r="A15" s="14">
        <v>12</v>
      </c>
      <c r="B15" s="14" t="s">
        <v>34</v>
      </c>
      <c r="C15" s="14" t="s">
        <v>56</v>
      </c>
      <c r="D15" s="14" t="s">
        <v>81</v>
      </c>
      <c r="E15" s="14" t="s">
        <v>114</v>
      </c>
      <c r="F15" s="15" t="s">
        <v>39</v>
      </c>
      <c r="G15" s="14" t="s">
        <v>27</v>
      </c>
      <c r="H15" s="14" t="s">
        <v>28</v>
      </c>
      <c r="I15" s="16">
        <v>45684</v>
      </c>
      <c r="J15" s="16">
        <v>45699</v>
      </c>
      <c r="K15" s="16">
        <v>45705</v>
      </c>
      <c r="L15" s="15">
        <v>32232</v>
      </c>
      <c r="M15" s="14" t="s">
        <v>36</v>
      </c>
      <c r="N15" s="14" t="s">
        <v>37</v>
      </c>
      <c r="O15" s="14" t="s">
        <v>31</v>
      </c>
      <c r="P15" s="14" t="s">
        <v>155</v>
      </c>
      <c r="Q15" s="17">
        <v>11446</v>
      </c>
      <c r="R15" s="3">
        <f t="shared" si="0"/>
        <v>11</v>
      </c>
      <c r="S15" s="12" t="str">
        <f t="shared" si="1"/>
        <v>Cumple</v>
      </c>
      <c r="T15" s="2">
        <f t="shared" si="3"/>
        <v>15</v>
      </c>
      <c r="V15" s="53"/>
      <c r="W15" s="39">
        <v>45657</v>
      </c>
    </row>
    <row r="16" spans="1:24" ht="30" customHeight="1" x14ac:dyDescent="0.25">
      <c r="A16" s="14">
        <v>13</v>
      </c>
      <c r="B16" s="14" t="s">
        <v>34</v>
      </c>
      <c r="C16" s="14" t="s">
        <v>56</v>
      </c>
      <c r="D16" s="14" t="s">
        <v>81</v>
      </c>
      <c r="E16" s="14" t="s">
        <v>114</v>
      </c>
      <c r="F16" s="15" t="s">
        <v>39</v>
      </c>
      <c r="G16" s="14" t="s">
        <v>27</v>
      </c>
      <c r="H16" s="14" t="s">
        <v>28</v>
      </c>
      <c r="I16" s="16">
        <v>45684</v>
      </c>
      <c r="J16" s="16">
        <v>45699</v>
      </c>
      <c r="K16" s="16">
        <v>45705</v>
      </c>
      <c r="L16" s="15">
        <v>32233</v>
      </c>
      <c r="M16" s="14" t="s">
        <v>30</v>
      </c>
      <c r="N16" s="14" t="s">
        <v>29</v>
      </c>
      <c r="O16" s="14" t="s">
        <v>31</v>
      </c>
      <c r="P16" s="14" t="s">
        <v>156</v>
      </c>
      <c r="Q16" s="17">
        <v>3912.88</v>
      </c>
      <c r="R16" s="3">
        <f t="shared" si="0"/>
        <v>11</v>
      </c>
      <c r="S16" s="12" t="str">
        <f t="shared" ref="S16" si="5">IF(R16&lt;=T16,"Cumple","No Cumple")</f>
        <v>Cumple</v>
      </c>
      <c r="T16" s="2">
        <f t="shared" si="3"/>
        <v>15</v>
      </c>
      <c r="V16" s="53"/>
      <c r="W16" s="39">
        <v>45658</v>
      </c>
    </row>
    <row r="17" spans="1:23" ht="30" customHeight="1" x14ac:dyDescent="0.25">
      <c r="A17" s="14">
        <v>14</v>
      </c>
      <c r="B17" s="14" t="s">
        <v>34</v>
      </c>
      <c r="C17" s="14" t="s">
        <v>56</v>
      </c>
      <c r="D17" s="14" t="s">
        <v>82</v>
      </c>
      <c r="E17" s="14" t="s">
        <v>115</v>
      </c>
      <c r="F17" s="15" t="s">
        <v>39</v>
      </c>
      <c r="G17" s="14" t="s">
        <v>27</v>
      </c>
      <c r="H17" s="14" t="s">
        <v>28</v>
      </c>
      <c r="I17" s="16">
        <v>45680</v>
      </c>
      <c r="J17" s="16">
        <v>45691</v>
      </c>
      <c r="K17" s="16">
        <v>45693</v>
      </c>
      <c r="L17" s="15">
        <v>32223</v>
      </c>
      <c r="M17" s="14" t="s">
        <v>36</v>
      </c>
      <c r="N17" s="14" t="s">
        <v>38</v>
      </c>
      <c r="O17" s="14" t="s">
        <v>31</v>
      </c>
      <c r="P17" s="14" t="s">
        <v>157</v>
      </c>
      <c r="Q17" s="17">
        <v>486938.26</v>
      </c>
      <c r="R17" s="3">
        <f t="shared" si="0"/>
        <v>7</v>
      </c>
      <c r="S17" s="12" t="str">
        <f t="shared" si="1"/>
        <v>Cumple</v>
      </c>
      <c r="T17" s="2">
        <f t="shared" si="3"/>
        <v>15</v>
      </c>
      <c r="V17" s="53"/>
      <c r="W17" s="39">
        <v>45663</v>
      </c>
    </row>
    <row r="18" spans="1:23" ht="30" customHeight="1" x14ac:dyDescent="0.25">
      <c r="A18" s="14">
        <v>15</v>
      </c>
      <c r="B18" s="14" t="s">
        <v>74</v>
      </c>
      <c r="C18" s="14" t="s">
        <v>56</v>
      </c>
      <c r="D18" s="20" t="s">
        <v>83</v>
      </c>
      <c r="E18" s="14" t="s">
        <v>116</v>
      </c>
      <c r="F18" s="15" t="s">
        <v>39</v>
      </c>
      <c r="G18" s="14" t="s">
        <v>27</v>
      </c>
      <c r="H18" s="14" t="s">
        <v>28</v>
      </c>
      <c r="I18" s="16">
        <v>45681</v>
      </c>
      <c r="J18" s="16">
        <v>45691</v>
      </c>
      <c r="K18" s="16">
        <v>45692</v>
      </c>
      <c r="L18" s="15">
        <v>32222</v>
      </c>
      <c r="M18" s="14" t="s">
        <v>36</v>
      </c>
      <c r="N18" s="14" t="s">
        <v>38</v>
      </c>
      <c r="O18" s="14" t="s">
        <v>31</v>
      </c>
      <c r="P18" s="14" t="s">
        <v>158</v>
      </c>
      <c r="Q18" s="17">
        <v>1106250</v>
      </c>
      <c r="R18" s="3">
        <f t="shared" si="0"/>
        <v>6</v>
      </c>
      <c r="S18" s="12" t="str">
        <f t="shared" si="1"/>
        <v>Cumple</v>
      </c>
      <c r="T18" s="2">
        <f t="shared" si="3"/>
        <v>15</v>
      </c>
      <c r="V18" s="53"/>
      <c r="W18" s="39">
        <v>45664</v>
      </c>
    </row>
    <row r="19" spans="1:23" ht="30" customHeight="1" x14ac:dyDescent="0.25">
      <c r="A19" s="14">
        <v>16</v>
      </c>
      <c r="B19" s="14" t="s">
        <v>43</v>
      </c>
      <c r="C19" s="14" t="s">
        <v>56</v>
      </c>
      <c r="D19" s="14" t="s">
        <v>84</v>
      </c>
      <c r="E19" s="14" t="s">
        <v>117</v>
      </c>
      <c r="F19" s="15" t="s">
        <v>39</v>
      </c>
      <c r="G19" s="14" t="s">
        <v>35</v>
      </c>
      <c r="H19" s="14" t="s">
        <v>28</v>
      </c>
      <c r="I19" s="16">
        <v>45681</v>
      </c>
      <c r="J19" s="16">
        <v>45693</v>
      </c>
      <c r="K19" s="16">
        <v>45700</v>
      </c>
      <c r="L19" s="15">
        <v>32226</v>
      </c>
      <c r="M19" s="14" t="s">
        <v>36</v>
      </c>
      <c r="N19" s="14" t="s">
        <v>38</v>
      </c>
      <c r="O19" s="14" t="s">
        <v>41</v>
      </c>
      <c r="P19" s="14" t="s">
        <v>159</v>
      </c>
      <c r="Q19" s="17">
        <v>1696840</v>
      </c>
      <c r="R19" s="3">
        <f t="shared" si="0"/>
        <v>8</v>
      </c>
      <c r="S19" s="12" t="str">
        <f t="shared" si="1"/>
        <v>Cumple</v>
      </c>
      <c r="T19" s="2">
        <f t="shared" si="3"/>
        <v>15</v>
      </c>
      <c r="V19" s="53"/>
      <c r="W19" s="39">
        <v>45678</v>
      </c>
    </row>
    <row r="20" spans="1:23" ht="30" customHeight="1" thickBot="1" x14ac:dyDescent="0.3">
      <c r="A20" s="14">
        <v>17</v>
      </c>
      <c r="B20" s="14" t="s">
        <v>75</v>
      </c>
      <c r="C20" s="14" t="s">
        <v>56</v>
      </c>
      <c r="D20" s="14" t="s">
        <v>85</v>
      </c>
      <c r="E20" s="14" t="s">
        <v>118</v>
      </c>
      <c r="F20" s="15" t="s">
        <v>44</v>
      </c>
      <c r="G20" s="14" t="s">
        <v>27</v>
      </c>
      <c r="H20" s="14" t="s">
        <v>28</v>
      </c>
      <c r="I20" s="16">
        <v>45686</v>
      </c>
      <c r="J20" s="16">
        <v>45692</v>
      </c>
      <c r="K20" s="16">
        <v>45693</v>
      </c>
      <c r="L20" s="15">
        <v>32225</v>
      </c>
      <c r="M20" s="14" t="s">
        <v>36</v>
      </c>
      <c r="N20" s="14" t="s">
        <v>144</v>
      </c>
      <c r="O20" s="14" t="s">
        <v>41</v>
      </c>
      <c r="P20" s="14" t="s">
        <v>160</v>
      </c>
      <c r="Q20" s="17">
        <v>174993.72</v>
      </c>
      <c r="R20" s="3">
        <f t="shared" si="0"/>
        <v>4</v>
      </c>
      <c r="S20" s="12" t="str">
        <f t="shared" ref="S20:S46" si="6">IF(R20&lt;=T20,"Cumple","No Cumple")</f>
        <v>Cumple</v>
      </c>
      <c r="T20" s="2">
        <f t="shared" si="3"/>
        <v>10</v>
      </c>
      <c r="V20" s="54"/>
      <c r="W20" s="40">
        <v>45715</v>
      </c>
    </row>
    <row r="21" spans="1:23" ht="30" customHeight="1" x14ac:dyDescent="0.25">
      <c r="A21" s="14">
        <v>18</v>
      </c>
      <c r="B21" s="14" t="s">
        <v>34</v>
      </c>
      <c r="C21" s="14" t="s">
        <v>56</v>
      </c>
      <c r="D21" s="14" t="s">
        <v>86</v>
      </c>
      <c r="E21" s="14" t="s">
        <v>119</v>
      </c>
      <c r="F21" s="15" t="s">
        <v>44</v>
      </c>
      <c r="G21" s="14" t="s">
        <v>27</v>
      </c>
      <c r="H21" s="14" t="s">
        <v>28</v>
      </c>
      <c r="I21" s="16">
        <v>45686</v>
      </c>
      <c r="J21" s="16">
        <v>45691</v>
      </c>
      <c r="K21" s="16">
        <v>45691</v>
      </c>
      <c r="L21" s="15">
        <v>32220</v>
      </c>
      <c r="M21" s="14" t="s">
        <v>30</v>
      </c>
      <c r="N21" s="14" t="s">
        <v>29</v>
      </c>
      <c r="O21" s="14" t="s">
        <v>31</v>
      </c>
      <c r="P21" s="14" t="s">
        <v>161</v>
      </c>
      <c r="Q21" s="17">
        <v>189727.48</v>
      </c>
      <c r="R21" s="3">
        <f t="shared" si="0"/>
        <v>3</v>
      </c>
      <c r="S21" s="12" t="str">
        <f t="shared" si="6"/>
        <v>Cumple</v>
      </c>
      <c r="T21" s="2">
        <f t="shared" si="3"/>
        <v>10</v>
      </c>
      <c r="V21" s="35"/>
      <c r="W21" s="36"/>
    </row>
    <row r="22" spans="1:23" ht="30" customHeight="1" x14ac:dyDescent="0.25">
      <c r="A22" s="14">
        <v>19</v>
      </c>
      <c r="B22" s="14" t="s">
        <v>42</v>
      </c>
      <c r="C22" s="14" t="s">
        <v>56</v>
      </c>
      <c r="D22" s="14" t="s">
        <v>87</v>
      </c>
      <c r="E22" s="14" t="s">
        <v>120</v>
      </c>
      <c r="F22" s="15" t="s">
        <v>39</v>
      </c>
      <c r="G22" s="14" t="s">
        <v>35</v>
      </c>
      <c r="H22" s="14" t="s">
        <v>28</v>
      </c>
      <c r="I22" s="16">
        <v>45698</v>
      </c>
      <c r="J22" s="16">
        <v>45712</v>
      </c>
      <c r="K22" s="16">
        <v>45719</v>
      </c>
      <c r="L22" s="15">
        <v>32269</v>
      </c>
      <c r="M22" s="14" t="s">
        <v>58</v>
      </c>
      <c r="N22" s="14" t="s">
        <v>38</v>
      </c>
      <c r="O22" s="14" t="s">
        <v>31</v>
      </c>
      <c r="P22" s="14" t="s">
        <v>162</v>
      </c>
      <c r="Q22" s="17">
        <v>364567.18</v>
      </c>
      <c r="R22" s="3">
        <f t="shared" si="0"/>
        <v>10</v>
      </c>
      <c r="S22" s="12" t="str">
        <f t="shared" si="6"/>
        <v>Cumple</v>
      </c>
      <c r="T22" s="2">
        <f t="shared" si="3"/>
        <v>15</v>
      </c>
      <c r="V22" s="35"/>
      <c r="W22" s="36"/>
    </row>
    <row r="23" spans="1:23" ht="30" customHeight="1" x14ac:dyDescent="0.25">
      <c r="A23" s="14">
        <v>20</v>
      </c>
      <c r="B23" s="14" t="s">
        <v>43</v>
      </c>
      <c r="C23" s="14" t="s">
        <v>56</v>
      </c>
      <c r="D23" s="14" t="s">
        <v>88</v>
      </c>
      <c r="E23" s="14" t="s">
        <v>121</v>
      </c>
      <c r="F23" s="15" t="s">
        <v>39</v>
      </c>
      <c r="G23" s="14" t="s">
        <v>35</v>
      </c>
      <c r="H23" s="14" t="s">
        <v>28</v>
      </c>
      <c r="I23" s="16">
        <v>45687</v>
      </c>
      <c r="J23" s="16">
        <v>45699</v>
      </c>
      <c r="K23" s="16">
        <v>45705</v>
      </c>
      <c r="L23" s="15">
        <v>32234</v>
      </c>
      <c r="M23" s="14" t="s">
        <v>36</v>
      </c>
      <c r="N23" s="14" t="s">
        <v>38</v>
      </c>
      <c r="O23" s="14" t="s">
        <v>31</v>
      </c>
      <c r="P23" s="14" t="s">
        <v>163</v>
      </c>
      <c r="Q23" s="17">
        <v>1730470</v>
      </c>
      <c r="R23" s="3">
        <f t="shared" si="0"/>
        <v>8</v>
      </c>
      <c r="S23" s="12" t="str">
        <f t="shared" si="6"/>
        <v>Cumple</v>
      </c>
      <c r="T23" s="2">
        <f t="shared" si="3"/>
        <v>15</v>
      </c>
      <c r="V23" s="35"/>
      <c r="W23" s="36"/>
    </row>
    <row r="24" spans="1:23" ht="30" customHeight="1" x14ac:dyDescent="0.25">
      <c r="A24" s="14">
        <v>21</v>
      </c>
      <c r="B24" s="14" t="s">
        <v>34</v>
      </c>
      <c r="C24" s="14" t="s">
        <v>56</v>
      </c>
      <c r="D24" s="14" t="s">
        <v>89</v>
      </c>
      <c r="E24" s="14" t="s">
        <v>122</v>
      </c>
      <c r="F24" s="15" t="s">
        <v>44</v>
      </c>
      <c r="G24" s="14" t="s">
        <v>27</v>
      </c>
      <c r="H24" s="14" t="s">
        <v>28</v>
      </c>
      <c r="I24" s="16">
        <v>45685</v>
      </c>
      <c r="J24" s="16">
        <v>45691</v>
      </c>
      <c r="K24" s="16">
        <v>45692</v>
      </c>
      <c r="L24" s="15">
        <v>32221</v>
      </c>
      <c r="M24" s="14" t="s">
        <v>30</v>
      </c>
      <c r="N24" s="14" t="s">
        <v>29</v>
      </c>
      <c r="O24" s="14" t="s">
        <v>41</v>
      </c>
      <c r="P24" s="14" t="s">
        <v>164</v>
      </c>
      <c r="Q24" s="17">
        <v>224443.4</v>
      </c>
      <c r="R24" s="3">
        <f t="shared" si="0"/>
        <v>4</v>
      </c>
      <c r="S24" s="12" t="str">
        <f t="shared" si="6"/>
        <v>Cumple</v>
      </c>
      <c r="T24" s="2">
        <f t="shared" si="3"/>
        <v>10</v>
      </c>
      <c r="V24" s="35"/>
      <c r="W24" s="36"/>
    </row>
    <row r="25" spans="1:23" ht="30" customHeight="1" x14ac:dyDescent="0.25">
      <c r="A25" s="14">
        <v>22</v>
      </c>
      <c r="B25" s="14" t="s">
        <v>34</v>
      </c>
      <c r="C25" s="14" t="s">
        <v>56</v>
      </c>
      <c r="D25" s="14" t="s">
        <v>90</v>
      </c>
      <c r="E25" s="14" t="s">
        <v>123</v>
      </c>
      <c r="F25" s="15" t="s">
        <v>44</v>
      </c>
      <c r="G25" s="14" t="s">
        <v>27</v>
      </c>
      <c r="H25" s="14" t="s">
        <v>28</v>
      </c>
      <c r="I25" s="16">
        <v>45687</v>
      </c>
      <c r="J25" s="16">
        <v>45691</v>
      </c>
      <c r="K25" s="16">
        <v>45693</v>
      </c>
      <c r="L25" s="15">
        <v>32224</v>
      </c>
      <c r="M25" s="14" t="s">
        <v>36</v>
      </c>
      <c r="N25" s="14" t="s">
        <v>40</v>
      </c>
      <c r="O25" s="14" t="s">
        <v>41</v>
      </c>
      <c r="P25" s="14" t="s">
        <v>165</v>
      </c>
      <c r="Q25" s="17">
        <v>214962.02</v>
      </c>
      <c r="R25" s="3">
        <f t="shared" si="0"/>
        <v>2</v>
      </c>
      <c r="S25" s="12" t="str">
        <f t="shared" si="6"/>
        <v>Cumple</v>
      </c>
      <c r="T25" s="2">
        <f t="shared" si="3"/>
        <v>10</v>
      </c>
      <c r="V25" s="35"/>
      <c r="W25" s="36"/>
    </row>
    <row r="26" spans="1:23" ht="30" customHeight="1" x14ac:dyDescent="0.25">
      <c r="A26" s="14">
        <v>23</v>
      </c>
      <c r="B26" s="14" t="s">
        <v>34</v>
      </c>
      <c r="C26" s="14" t="s">
        <v>56</v>
      </c>
      <c r="D26" s="14" t="s">
        <v>91</v>
      </c>
      <c r="E26" s="14" t="s">
        <v>124</v>
      </c>
      <c r="F26" s="15" t="s">
        <v>39</v>
      </c>
      <c r="G26" s="14" t="s">
        <v>35</v>
      </c>
      <c r="H26" s="14" t="s">
        <v>28</v>
      </c>
      <c r="I26" s="16">
        <v>45685</v>
      </c>
      <c r="J26" s="16">
        <v>45695</v>
      </c>
      <c r="K26" s="16">
        <v>45701</v>
      </c>
      <c r="L26" s="15">
        <v>32228</v>
      </c>
      <c r="M26" s="14" t="s">
        <v>30</v>
      </c>
      <c r="N26" s="14" t="s">
        <v>29</v>
      </c>
      <c r="O26" s="14" t="s">
        <v>31</v>
      </c>
      <c r="P26" s="14" t="s">
        <v>166</v>
      </c>
      <c r="Q26" s="17">
        <v>1700000</v>
      </c>
      <c r="R26" s="3">
        <f t="shared" si="0"/>
        <v>8</v>
      </c>
      <c r="S26" s="12" t="str">
        <f t="shared" si="6"/>
        <v>Cumple</v>
      </c>
      <c r="T26" s="2">
        <f t="shared" si="3"/>
        <v>15</v>
      </c>
      <c r="V26" s="35"/>
      <c r="W26" s="36"/>
    </row>
    <row r="27" spans="1:23" ht="30" customHeight="1" x14ac:dyDescent="0.25">
      <c r="A27" s="14">
        <v>24</v>
      </c>
      <c r="B27" s="14" t="s">
        <v>34</v>
      </c>
      <c r="C27" s="14" t="s">
        <v>56</v>
      </c>
      <c r="D27" s="14" t="s">
        <v>92</v>
      </c>
      <c r="E27" s="14" t="s">
        <v>125</v>
      </c>
      <c r="F27" s="15" t="s">
        <v>39</v>
      </c>
      <c r="G27" s="14" t="s">
        <v>35</v>
      </c>
      <c r="H27" s="14" t="s">
        <v>28</v>
      </c>
      <c r="I27" s="16">
        <v>45688</v>
      </c>
      <c r="J27" s="16">
        <v>45701</v>
      </c>
      <c r="K27" s="16">
        <v>45712</v>
      </c>
      <c r="L27" s="15">
        <v>32249</v>
      </c>
      <c r="M27" s="14" t="s">
        <v>36</v>
      </c>
      <c r="N27" s="14" t="s">
        <v>46</v>
      </c>
      <c r="O27" s="14" t="s">
        <v>41</v>
      </c>
      <c r="P27" s="14" t="s">
        <v>167</v>
      </c>
      <c r="Q27" s="17">
        <v>480000</v>
      </c>
      <c r="R27" s="3">
        <f t="shared" si="0"/>
        <v>9</v>
      </c>
      <c r="S27" s="12" t="str">
        <f t="shared" si="6"/>
        <v>Cumple</v>
      </c>
      <c r="T27" s="2">
        <f t="shared" si="3"/>
        <v>15</v>
      </c>
      <c r="V27" s="35"/>
      <c r="W27" s="36"/>
    </row>
    <row r="28" spans="1:23" ht="30" customHeight="1" x14ac:dyDescent="0.25">
      <c r="A28" s="14">
        <v>25</v>
      </c>
      <c r="B28" s="14" t="s">
        <v>74</v>
      </c>
      <c r="C28" s="14" t="s">
        <v>56</v>
      </c>
      <c r="D28" s="14" t="s">
        <v>93</v>
      </c>
      <c r="E28" s="14" t="s">
        <v>126</v>
      </c>
      <c r="F28" s="15" t="s">
        <v>39</v>
      </c>
      <c r="G28" s="14" t="s">
        <v>35</v>
      </c>
      <c r="H28" s="14" t="s">
        <v>28</v>
      </c>
      <c r="I28" s="16">
        <v>45685</v>
      </c>
      <c r="J28" s="16">
        <v>45691</v>
      </c>
      <c r="K28" s="16">
        <v>45691</v>
      </c>
      <c r="L28" s="15">
        <v>32218</v>
      </c>
      <c r="M28" s="14" t="s">
        <v>36</v>
      </c>
      <c r="N28" s="14" t="s">
        <v>38</v>
      </c>
      <c r="O28" s="14" t="s">
        <v>31</v>
      </c>
      <c r="P28" s="14" t="s">
        <v>168</v>
      </c>
      <c r="Q28" s="17">
        <v>1194750</v>
      </c>
      <c r="R28" s="3">
        <f t="shared" si="0"/>
        <v>4</v>
      </c>
      <c r="S28" s="12" t="str">
        <f t="shared" si="6"/>
        <v>Cumple</v>
      </c>
      <c r="T28" s="2">
        <f t="shared" si="3"/>
        <v>15</v>
      </c>
      <c r="V28" s="35"/>
      <c r="W28" s="36"/>
    </row>
    <row r="29" spans="1:23" ht="30" customHeight="1" x14ac:dyDescent="0.25">
      <c r="A29" s="14">
        <v>26</v>
      </c>
      <c r="B29" s="14" t="s">
        <v>34</v>
      </c>
      <c r="C29" s="14" t="s">
        <v>56</v>
      </c>
      <c r="D29" s="14" t="s">
        <v>94</v>
      </c>
      <c r="E29" s="14" t="s">
        <v>127</v>
      </c>
      <c r="F29" s="15" t="s">
        <v>39</v>
      </c>
      <c r="G29" s="14" t="s">
        <v>27</v>
      </c>
      <c r="H29" s="14" t="s">
        <v>28</v>
      </c>
      <c r="I29" s="16">
        <v>45693</v>
      </c>
      <c r="J29" s="16">
        <v>45708</v>
      </c>
      <c r="K29" s="16">
        <v>45713</v>
      </c>
      <c r="L29" s="15">
        <v>32250</v>
      </c>
      <c r="M29" s="14" t="s">
        <v>58</v>
      </c>
      <c r="N29" s="14" t="s">
        <v>38</v>
      </c>
      <c r="O29" s="14" t="s">
        <v>31</v>
      </c>
      <c r="P29" s="14" t="s">
        <v>169</v>
      </c>
      <c r="Q29" s="17">
        <v>607110</v>
      </c>
      <c r="R29" s="3">
        <f t="shared" si="0"/>
        <v>11</v>
      </c>
      <c r="S29" s="12" t="str">
        <f t="shared" si="6"/>
        <v>Cumple</v>
      </c>
      <c r="T29" s="2">
        <f t="shared" si="3"/>
        <v>15</v>
      </c>
      <c r="V29" s="35"/>
      <c r="W29" s="36"/>
    </row>
    <row r="30" spans="1:23" ht="30" customHeight="1" x14ac:dyDescent="0.25">
      <c r="A30" s="14">
        <v>27</v>
      </c>
      <c r="B30" s="14" t="s">
        <v>34</v>
      </c>
      <c r="C30" s="14" t="s">
        <v>56</v>
      </c>
      <c r="D30" s="14" t="s">
        <v>94</v>
      </c>
      <c r="E30" s="14" t="s">
        <v>127</v>
      </c>
      <c r="F30" s="15" t="s">
        <v>39</v>
      </c>
      <c r="G30" s="14" t="s">
        <v>27</v>
      </c>
      <c r="H30" s="14" t="s">
        <v>28</v>
      </c>
      <c r="I30" s="16">
        <v>45693</v>
      </c>
      <c r="J30" s="16">
        <v>45708</v>
      </c>
      <c r="K30" s="16">
        <v>45713</v>
      </c>
      <c r="L30" s="15">
        <v>32251</v>
      </c>
      <c r="M30" s="14" t="s">
        <v>30</v>
      </c>
      <c r="N30" s="14" t="s">
        <v>29</v>
      </c>
      <c r="O30" s="14" t="s">
        <v>31</v>
      </c>
      <c r="P30" s="14" t="s">
        <v>170</v>
      </c>
      <c r="Q30" s="17">
        <v>365092</v>
      </c>
      <c r="R30" s="3">
        <f t="shared" si="0"/>
        <v>11</v>
      </c>
      <c r="S30" s="12" t="str">
        <f t="shared" si="6"/>
        <v>Cumple</v>
      </c>
      <c r="T30" s="2">
        <f t="shared" si="3"/>
        <v>15</v>
      </c>
      <c r="V30" s="35"/>
      <c r="W30" s="36"/>
    </row>
    <row r="31" spans="1:23" ht="30" customHeight="1" x14ac:dyDescent="0.25">
      <c r="A31" s="14">
        <v>28</v>
      </c>
      <c r="B31" s="14" t="s">
        <v>34</v>
      </c>
      <c r="C31" s="14" t="s">
        <v>56</v>
      </c>
      <c r="D31" s="14" t="s">
        <v>94</v>
      </c>
      <c r="E31" s="14" t="s">
        <v>127</v>
      </c>
      <c r="F31" s="15" t="s">
        <v>39</v>
      </c>
      <c r="G31" s="14" t="s">
        <v>27</v>
      </c>
      <c r="H31" s="14" t="s">
        <v>28</v>
      </c>
      <c r="I31" s="16">
        <v>45693</v>
      </c>
      <c r="J31" s="16">
        <v>45708</v>
      </c>
      <c r="K31" s="16">
        <v>45713</v>
      </c>
      <c r="L31" s="15">
        <v>32252</v>
      </c>
      <c r="M31" s="14" t="s">
        <v>58</v>
      </c>
      <c r="N31" s="14" t="s">
        <v>37</v>
      </c>
      <c r="O31" s="14" t="s">
        <v>31</v>
      </c>
      <c r="P31" s="14" t="s">
        <v>171</v>
      </c>
      <c r="Q31" s="17">
        <v>52122.96</v>
      </c>
      <c r="R31" s="3">
        <f t="shared" si="0"/>
        <v>11</v>
      </c>
      <c r="S31" s="12" t="str">
        <f t="shared" si="6"/>
        <v>Cumple</v>
      </c>
      <c r="T31" s="2">
        <f t="shared" si="3"/>
        <v>15</v>
      </c>
      <c r="V31" s="35"/>
      <c r="W31" s="36"/>
    </row>
    <row r="32" spans="1:23" ht="30" customHeight="1" x14ac:dyDescent="0.25">
      <c r="A32" s="14">
        <v>29</v>
      </c>
      <c r="B32" s="14" t="s">
        <v>34</v>
      </c>
      <c r="C32" s="14" t="s">
        <v>56</v>
      </c>
      <c r="D32" s="14" t="s">
        <v>94</v>
      </c>
      <c r="E32" s="14" t="s">
        <v>127</v>
      </c>
      <c r="F32" s="15" t="s">
        <v>39</v>
      </c>
      <c r="G32" s="14" t="s">
        <v>27</v>
      </c>
      <c r="H32" s="14" t="s">
        <v>28</v>
      </c>
      <c r="I32" s="16">
        <v>45693</v>
      </c>
      <c r="J32" s="16">
        <v>45708</v>
      </c>
      <c r="K32" s="16">
        <v>45713</v>
      </c>
      <c r="L32" s="15">
        <v>32253</v>
      </c>
      <c r="M32" s="14" t="s">
        <v>30</v>
      </c>
      <c r="N32" s="14" t="s">
        <v>29</v>
      </c>
      <c r="O32" s="14" t="s">
        <v>31</v>
      </c>
      <c r="P32" s="14" t="s">
        <v>172</v>
      </c>
      <c r="Q32" s="17">
        <v>20071.8</v>
      </c>
      <c r="R32" s="3">
        <f t="shared" si="0"/>
        <v>11</v>
      </c>
      <c r="S32" s="12" t="str">
        <f t="shared" si="6"/>
        <v>Cumple</v>
      </c>
      <c r="T32" s="2">
        <f t="shared" si="3"/>
        <v>15</v>
      </c>
      <c r="V32" s="35"/>
      <c r="W32" s="36"/>
    </row>
    <row r="33" spans="1:23" ht="30" customHeight="1" x14ac:dyDescent="0.25">
      <c r="A33" s="14">
        <v>30</v>
      </c>
      <c r="B33" s="14" t="s">
        <v>34</v>
      </c>
      <c r="C33" s="14" t="s">
        <v>56</v>
      </c>
      <c r="D33" s="14" t="s">
        <v>94</v>
      </c>
      <c r="E33" s="14" t="s">
        <v>127</v>
      </c>
      <c r="F33" s="15" t="s">
        <v>39</v>
      </c>
      <c r="G33" s="14" t="s">
        <v>27</v>
      </c>
      <c r="H33" s="14" t="s">
        <v>28</v>
      </c>
      <c r="I33" s="16">
        <v>45693</v>
      </c>
      <c r="J33" s="16">
        <v>45708</v>
      </c>
      <c r="K33" s="16">
        <v>45713</v>
      </c>
      <c r="L33" s="15">
        <v>32254</v>
      </c>
      <c r="M33" s="14" t="s">
        <v>58</v>
      </c>
      <c r="N33" s="14" t="s">
        <v>40</v>
      </c>
      <c r="O33" s="14" t="s">
        <v>41</v>
      </c>
      <c r="P33" s="14" t="s">
        <v>173</v>
      </c>
      <c r="Q33" s="17">
        <v>19805.12</v>
      </c>
      <c r="R33" s="3">
        <f t="shared" si="0"/>
        <v>11</v>
      </c>
      <c r="S33" s="12" t="str">
        <f t="shared" si="6"/>
        <v>Cumple</v>
      </c>
      <c r="T33" s="2">
        <f t="shared" si="3"/>
        <v>15</v>
      </c>
      <c r="V33" s="35"/>
      <c r="W33" s="36"/>
    </row>
    <row r="34" spans="1:23" ht="30" customHeight="1" x14ac:dyDescent="0.25">
      <c r="A34" s="14">
        <v>31</v>
      </c>
      <c r="B34" s="14" t="s">
        <v>34</v>
      </c>
      <c r="C34" s="14" t="s">
        <v>56</v>
      </c>
      <c r="D34" s="14" t="s">
        <v>94</v>
      </c>
      <c r="E34" s="14" t="s">
        <v>127</v>
      </c>
      <c r="F34" s="15" t="s">
        <v>39</v>
      </c>
      <c r="G34" s="14" t="s">
        <v>27</v>
      </c>
      <c r="H34" s="14" t="s">
        <v>28</v>
      </c>
      <c r="I34" s="16">
        <v>45693</v>
      </c>
      <c r="J34" s="16">
        <v>45708</v>
      </c>
      <c r="K34" s="16">
        <v>45713</v>
      </c>
      <c r="L34" s="15">
        <v>32255</v>
      </c>
      <c r="M34" s="14" t="s">
        <v>58</v>
      </c>
      <c r="N34" s="14" t="s">
        <v>40</v>
      </c>
      <c r="O34" s="14" t="s">
        <v>31</v>
      </c>
      <c r="P34" s="14" t="s">
        <v>174</v>
      </c>
      <c r="Q34" s="17">
        <v>13083.84</v>
      </c>
      <c r="R34" s="3">
        <f t="shared" si="0"/>
        <v>11</v>
      </c>
      <c r="S34" s="12" t="str">
        <f t="shared" si="6"/>
        <v>Cumple</v>
      </c>
      <c r="T34" s="2">
        <f t="shared" si="3"/>
        <v>15</v>
      </c>
      <c r="V34" s="35"/>
      <c r="W34" s="36"/>
    </row>
    <row r="35" spans="1:23" ht="30" customHeight="1" x14ac:dyDescent="0.25">
      <c r="A35" s="14">
        <v>32</v>
      </c>
      <c r="B35" s="14" t="s">
        <v>43</v>
      </c>
      <c r="C35" s="14" t="s">
        <v>56</v>
      </c>
      <c r="D35" s="14" t="s">
        <v>95</v>
      </c>
      <c r="E35" s="14" t="s">
        <v>128</v>
      </c>
      <c r="F35" s="15" t="s">
        <v>39</v>
      </c>
      <c r="G35" s="14" t="s">
        <v>27</v>
      </c>
      <c r="H35" s="14" t="s">
        <v>28</v>
      </c>
      <c r="I35" s="16">
        <v>45694</v>
      </c>
      <c r="J35" s="16">
        <v>45706</v>
      </c>
      <c r="K35" s="16">
        <v>45708</v>
      </c>
      <c r="L35" s="15">
        <v>32244</v>
      </c>
      <c r="M35" s="14" t="s">
        <v>36</v>
      </c>
      <c r="N35" s="14" t="s">
        <v>55</v>
      </c>
      <c r="O35" s="14" t="s">
        <v>41</v>
      </c>
      <c r="P35" s="14" t="s">
        <v>175</v>
      </c>
      <c r="Q35" s="17">
        <v>1590893.6</v>
      </c>
      <c r="R35" s="3">
        <f t="shared" si="0"/>
        <v>8</v>
      </c>
      <c r="S35" s="12" t="str">
        <f t="shared" si="6"/>
        <v>Cumple</v>
      </c>
      <c r="T35" s="2">
        <f t="shared" si="3"/>
        <v>15</v>
      </c>
      <c r="V35" s="35"/>
      <c r="W35" s="36"/>
    </row>
    <row r="36" spans="1:23" ht="30" customHeight="1" x14ac:dyDescent="0.25">
      <c r="A36" s="14">
        <v>33</v>
      </c>
      <c r="B36" s="14" t="s">
        <v>43</v>
      </c>
      <c r="C36" s="14" t="s">
        <v>56</v>
      </c>
      <c r="D36" s="14" t="s">
        <v>96</v>
      </c>
      <c r="E36" s="14" t="s">
        <v>129</v>
      </c>
      <c r="F36" s="15" t="s">
        <v>39</v>
      </c>
      <c r="G36" s="14" t="s">
        <v>27</v>
      </c>
      <c r="H36" s="14" t="s">
        <v>28</v>
      </c>
      <c r="I36" s="16">
        <v>45692</v>
      </c>
      <c r="J36" s="16">
        <v>45709</v>
      </c>
      <c r="K36" s="16" t="s">
        <v>51</v>
      </c>
      <c r="L36" s="16" t="s">
        <v>51</v>
      </c>
      <c r="M36" s="14" t="s">
        <v>58</v>
      </c>
      <c r="N36" s="14" t="s">
        <v>37</v>
      </c>
      <c r="O36" s="14" t="s">
        <v>31</v>
      </c>
      <c r="P36" s="14" t="s">
        <v>176</v>
      </c>
      <c r="Q36" s="16" t="s">
        <v>51</v>
      </c>
      <c r="R36" s="3">
        <f t="shared" si="0"/>
        <v>13</v>
      </c>
      <c r="S36" s="12" t="str">
        <f t="shared" si="6"/>
        <v>Cumple</v>
      </c>
      <c r="T36" s="2">
        <f t="shared" si="3"/>
        <v>15</v>
      </c>
      <c r="V36" s="35"/>
      <c r="W36" s="36"/>
    </row>
    <row r="37" spans="1:23" ht="30" customHeight="1" x14ac:dyDescent="0.25">
      <c r="A37" s="14">
        <v>34</v>
      </c>
      <c r="B37" s="14" t="s">
        <v>43</v>
      </c>
      <c r="C37" s="14" t="s">
        <v>56</v>
      </c>
      <c r="D37" s="14" t="s">
        <v>96</v>
      </c>
      <c r="E37" s="14" t="s">
        <v>129</v>
      </c>
      <c r="F37" s="15" t="s">
        <v>39</v>
      </c>
      <c r="G37" s="14" t="s">
        <v>27</v>
      </c>
      <c r="H37" s="14" t="s">
        <v>28</v>
      </c>
      <c r="I37" s="16">
        <v>45692</v>
      </c>
      <c r="J37" s="16">
        <v>45709</v>
      </c>
      <c r="K37" s="16" t="s">
        <v>51</v>
      </c>
      <c r="L37" s="16" t="s">
        <v>51</v>
      </c>
      <c r="M37" s="14" t="s">
        <v>58</v>
      </c>
      <c r="N37" s="14" t="s">
        <v>37</v>
      </c>
      <c r="O37" s="14" t="s">
        <v>31</v>
      </c>
      <c r="P37" s="14" t="s">
        <v>177</v>
      </c>
      <c r="Q37" s="16" t="s">
        <v>51</v>
      </c>
      <c r="R37" s="3">
        <f t="shared" si="0"/>
        <v>13</v>
      </c>
      <c r="S37" s="12" t="str">
        <f t="shared" si="6"/>
        <v>Cumple</v>
      </c>
      <c r="T37" s="2">
        <f t="shared" si="3"/>
        <v>15</v>
      </c>
      <c r="V37" s="35"/>
      <c r="W37" s="36"/>
    </row>
    <row r="38" spans="1:23" ht="30" customHeight="1" x14ac:dyDescent="0.25">
      <c r="A38" s="14">
        <v>35</v>
      </c>
      <c r="B38" s="14" t="s">
        <v>43</v>
      </c>
      <c r="C38" s="14" t="s">
        <v>56</v>
      </c>
      <c r="D38" s="14" t="s">
        <v>96</v>
      </c>
      <c r="E38" s="14" t="s">
        <v>129</v>
      </c>
      <c r="F38" s="15" t="s">
        <v>39</v>
      </c>
      <c r="G38" s="14" t="s">
        <v>27</v>
      </c>
      <c r="H38" s="14" t="s">
        <v>28</v>
      </c>
      <c r="I38" s="16">
        <v>45692</v>
      </c>
      <c r="J38" s="16">
        <v>45709</v>
      </c>
      <c r="K38" s="16" t="s">
        <v>51</v>
      </c>
      <c r="L38" s="16" t="s">
        <v>51</v>
      </c>
      <c r="M38" s="14" t="s">
        <v>58</v>
      </c>
      <c r="N38" s="14" t="s">
        <v>146</v>
      </c>
      <c r="O38" s="14" t="s">
        <v>41</v>
      </c>
      <c r="P38" s="14" t="s">
        <v>178</v>
      </c>
      <c r="Q38" s="16" t="s">
        <v>51</v>
      </c>
      <c r="R38" s="3">
        <f t="shared" si="0"/>
        <v>13</v>
      </c>
      <c r="S38" s="12" t="str">
        <f t="shared" si="6"/>
        <v>Cumple</v>
      </c>
      <c r="T38" s="2">
        <f t="shared" si="3"/>
        <v>15</v>
      </c>
      <c r="V38" s="35"/>
      <c r="W38" s="36"/>
    </row>
    <row r="39" spans="1:23" ht="30" customHeight="1" x14ac:dyDescent="0.25">
      <c r="A39" s="14">
        <v>36</v>
      </c>
      <c r="B39" s="14" t="s">
        <v>43</v>
      </c>
      <c r="C39" s="14" t="s">
        <v>56</v>
      </c>
      <c r="D39" s="14" t="s">
        <v>96</v>
      </c>
      <c r="E39" s="14" t="s">
        <v>129</v>
      </c>
      <c r="F39" s="15" t="s">
        <v>39</v>
      </c>
      <c r="G39" s="14" t="s">
        <v>27</v>
      </c>
      <c r="H39" s="14" t="s">
        <v>28</v>
      </c>
      <c r="I39" s="16">
        <v>45692</v>
      </c>
      <c r="J39" s="16">
        <v>45709</v>
      </c>
      <c r="K39" s="16" t="s">
        <v>51</v>
      </c>
      <c r="L39" s="16" t="s">
        <v>51</v>
      </c>
      <c r="M39" s="14" t="s">
        <v>58</v>
      </c>
      <c r="N39" s="14" t="s">
        <v>38</v>
      </c>
      <c r="O39" s="14" t="s">
        <v>41</v>
      </c>
      <c r="P39" s="14" t="s">
        <v>179</v>
      </c>
      <c r="Q39" s="16" t="s">
        <v>51</v>
      </c>
      <c r="R39" s="3">
        <f t="shared" si="0"/>
        <v>13</v>
      </c>
      <c r="S39" s="12" t="str">
        <f t="shared" si="6"/>
        <v>Cumple</v>
      </c>
      <c r="T39" s="2">
        <f t="shared" si="3"/>
        <v>15</v>
      </c>
      <c r="V39" s="35"/>
      <c r="W39" s="36"/>
    </row>
    <row r="40" spans="1:23" ht="30" customHeight="1" x14ac:dyDescent="0.25">
      <c r="A40" s="14">
        <v>37</v>
      </c>
      <c r="B40" s="14" t="s">
        <v>43</v>
      </c>
      <c r="C40" s="14" t="s">
        <v>56</v>
      </c>
      <c r="D40" s="14" t="s">
        <v>96</v>
      </c>
      <c r="E40" s="14" t="s">
        <v>129</v>
      </c>
      <c r="F40" s="15" t="s">
        <v>39</v>
      </c>
      <c r="G40" s="14" t="s">
        <v>27</v>
      </c>
      <c r="H40" s="14" t="s">
        <v>28</v>
      </c>
      <c r="I40" s="16">
        <v>45692</v>
      </c>
      <c r="J40" s="16">
        <v>45709</v>
      </c>
      <c r="K40" s="16" t="s">
        <v>51</v>
      </c>
      <c r="L40" s="16" t="s">
        <v>51</v>
      </c>
      <c r="M40" s="14" t="s">
        <v>58</v>
      </c>
      <c r="N40" s="14" t="s">
        <v>38</v>
      </c>
      <c r="O40" s="14" t="s">
        <v>31</v>
      </c>
      <c r="P40" s="14" t="s">
        <v>180</v>
      </c>
      <c r="Q40" s="16" t="s">
        <v>51</v>
      </c>
      <c r="R40" s="3">
        <f t="shared" si="0"/>
        <v>13</v>
      </c>
      <c r="S40" s="12" t="str">
        <f t="shared" si="6"/>
        <v>Cumple</v>
      </c>
      <c r="T40" s="2">
        <f t="shared" si="3"/>
        <v>15</v>
      </c>
      <c r="V40" s="35"/>
      <c r="W40" s="36"/>
    </row>
    <row r="41" spans="1:23" ht="30" customHeight="1" x14ac:dyDescent="0.25">
      <c r="A41" s="14">
        <v>38</v>
      </c>
      <c r="B41" s="14" t="s">
        <v>34</v>
      </c>
      <c r="C41" s="14" t="s">
        <v>56</v>
      </c>
      <c r="D41" s="14" t="s">
        <v>97</v>
      </c>
      <c r="E41" s="14" t="s">
        <v>130</v>
      </c>
      <c r="F41" s="15" t="s">
        <v>39</v>
      </c>
      <c r="G41" s="14" t="s">
        <v>27</v>
      </c>
      <c r="H41" s="14" t="s">
        <v>28</v>
      </c>
      <c r="I41" s="16">
        <v>45691</v>
      </c>
      <c r="J41" s="16">
        <v>45708</v>
      </c>
      <c r="K41" s="16" t="s">
        <v>51</v>
      </c>
      <c r="L41" s="16" t="s">
        <v>51</v>
      </c>
      <c r="M41" s="14" t="s">
        <v>36</v>
      </c>
      <c r="N41" s="14" t="s">
        <v>40</v>
      </c>
      <c r="O41" s="14" t="s">
        <v>41</v>
      </c>
      <c r="P41" s="14" t="s">
        <v>181</v>
      </c>
      <c r="Q41" s="16" t="s">
        <v>51</v>
      </c>
      <c r="R41" s="3">
        <f t="shared" si="0"/>
        <v>13</v>
      </c>
      <c r="S41" s="12" t="str">
        <f t="shared" si="6"/>
        <v>Cumple</v>
      </c>
      <c r="T41" s="2">
        <f t="shared" si="3"/>
        <v>15</v>
      </c>
      <c r="V41" s="35"/>
      <c r="W41" s="36"/>
    </row>
    <row r="42" spans="1:23" ht="30" customHeight="1" x14ac:dyDescent="0.25">
      <c r="A42" s="14">
        <v>39</v>
      </c>
      <c r="B42" s="14" t="s">
        <v>34</v>
      </c>
      <c r="C42" s="14" t="s">
        <v>56</v>
      </c>
      <c r="D42" s="14" t="s">
        <v>97</v>
      </c>
      <c r="E42" s="14" t="s">
        <v>130</v>
      </c>
      <c r="F42" s="15" t="s">
        <v>39</v>
      </c>
      <c r="G42" s="14" t="s">
        <v>27</v>
      </c>
      <c r="H42" s="14" t="s">
        <v>28</v>
      </c>
      <c r="I42" s="16">
        <v>45691</v>
      </c>
      <c r="J42" s="16">
        <v>45708</v>
      </c>
      <c r="K42" s="16" t="s">
        <v>51</v>
      </c>
      <c r="L42" s="16" t="s">
        <v>51</v>
      </c>
      <c r="M42" s="14" t="s">
        <v>58</v>
      </c>
      <c r="N42" s="14" t="s">
        <v>38</v>
      </c>
      <c r="O42" s="14" t="s">
        <v>31</v>
      </c>
      <c r="P42" s="14" t="s">
        <v>182</v>
      </c>
      <c r="Q42" s="16" t="s">
        <v>51</v>
      </c>
      <c r="R42" s="3">
        <f t="shared" si="0"/>
        <v>13</v>
      </c>
      <c r="S42" s="12" t="str">
        <f t="shared" si="6"/>
        <v>Cumple</v>
      </c>
      <c r="T42" s="2">
        <f t="shared" si="3"/>
        <v>15</v>
      </c>
      <c r="V42" s="35"/>
      <c r="W42" s="36"/>
    </row>
    <row r="43" spans="1:23" ht="30" customHeight="1" x14ac:dyDescent="0.25">
      <c r="A43" s="14">
        <v>40</v>
      </c>
      <c r="B43" s="14" t="s">
        <v>34</v>
      </c>
      <c r="C43" s="14" t="s">
        <v>56</v>
      </c>
      <c r="D43" s="14" t="s">
        <v>97</v>
      </c>
      <c r="E43" s="14" t="s">
        <v>130</v>
      </c>
      <c r="F43" s="15" t="s">
        <v>39</v>
      </c>
      <c r="G43" s="14" t="s">
        <v>27</v>
      </c>
      <c r="H43" s="14" t="s">
        <v>28</v>
      </c>
      <c r="I43" s="16">
        <v>45691</v>
      </c>
      <c r="J43" s="16">
        <v>45708</v>
      </c>
      <c r="K43" s="16" t="s">
        <v>51</v>
      </c>
      <c r="L43" s="16" t="s">
        <v>51</v>
      </c>
      <c r="M43" s="14" t="s">
        <v>30</v>
      </c>
      <c r="N43" s="14" t="s">
        <v>29</v>
      </c>
      <c r="O43" s="14" t="s">
        <v>31</v>
      </c>
      <c r="P43" s="14" t="s">
        <v>183</v>
      </c>
      <c r="Q43" s="16" t="s">
        <v>51</v>
      </c>
      <c r="R43" s="3">
        <f t="shared" si="0"/>
        <v>13</v>
      </c>
      <c r="S43" s="12" t="str">
        <f t="shared" si="6"/>
        <v>Cumple</v>
      </c>
      <c r="T43" s="2">
        <f t="shared" si="3"/>
        <v>15</v>
      </c>
      <c r="V43" s="35"/>
      <c r="W43" s="36"/>
    </row>
    <row r="44" spans="1:23" ht="30" customHeight="1" x14ac:dyDescent="0.25">
      <c r="A44" s="14">
        <v>41</v>
      </c>
      <c r="B44" s="14" t="s">
        <v>34</v>
      </c>
      <c r="C44" s="14" t="s">
        <v>56</v>
      </c>
      <c r="D44" s="14" t="s">
        <v>97</v>
      </c>
      <c r="E44" s="14" t="s">
        <v>130</v>
      </c>
      <c r="F44" s="15" t="s">
        <v>39</v>
      </c>
      <c r="G44" s="14" t="s">
        <v>27</v>
      </c>
      <c r="H44" s="14" t="s">
        <v>28</v>
      </c>
      <c r="I44" s="16">
        <v>45691</v>
      </c>
      <c r="J44" s="16">
        <v>45708</v>
      </c>
      <c r="K44" s="16" t="s">
        <v>51</v>
      </c>
      <c r="L44" s="16" t="s">
        <v>51</v>
      </c>
      <c r="M44" s="14" t="s">
        <v>30</v>
      </c>
      <c r="N44" s="14" t="s">
        <v>29</v>
      </c>
      <c r="O44" s="14" t="s">
        <v>31</v>
      </c>
      <c r="P44" s="14" t="s">
        <v>184</v>
      </c>
      <c r="Q44" s="16" t="s">
        <v>51</v>
      </c>
      <c r="R44" s="3">
        <f t="shared" si="0"/>
        <v>13</v>
      </c>
      <c r="S44" s="12" t="str">
        <f t="shared" si="6"/>
        <v>Cumple</v>
      </c>
      <c r="T44" s="2">
        <f t="shared" si="3"/>
        <v>15</v>
      </c>
      <c r="V44" s="35"/>
      <c r="W44" s="36"/>
    </row>
    <row r="45" spans="1:23" ht="30" customHeight="1" x14ac:dyDescent="0.25">
      <c r="A45" s="14">
        <v>42</v>
      </c>
      <c r="B45" s="14" t="s">
        <v>34</v>
      </c>
      <c r="C45" s="14" t="s">
        <v>56</v>
      </c>
      <c r="D45" s="14" t="s">
        <v>97</v>
      </c>
      <c r="E45" s="14" t="s">
        <v>130</v>
      </c>
      <c r="F45" s="15" t="s">
        <v>39</v>
      </c>
      <c r="G45" s="14" t="s">
        <v>27</v>
      </c>
      <c r="H45" s="14" t="s">
        <v>28</v>
      </c>
      <c r="I45" s="16">
        <v>45691</v>
      </c>
      <c r="J45" s="16">
        <v>45708</v>
      </c>
      <c r="K45" s="16" t="s">
        <v>51</v>
      </c>
      <c r="L45" s="16" t="s">
        <v>51</v>
      </c>
      <c r="M45" s="14" t="s">
        <v>36</v>
      </c>
      <c r="N45" s="14" t="s">
        <v>37</v>
      </c>
      <c r="O45" s="14" t="s">
        <v>31</v>
      </c>
      <c r="P45" s="14" t="s">
        <v>155</v>
      </c>
      <c r="Q45" s="16" t="s">
        <v>51</v>
      </c>
      <c r="R45" s="3">
        <f t="shared" si="0"/>
        <v>13</v>
      </c>
      <c r="S45" s="12" t="str">
        <f t="shared" si="6"/>
        <v>Cumple</v>
      </c>
      <c r="T45" s="2">
        <f t="shared" si="3"/>
        <v>15</v>
      </c>
      <c r="V45" s="35"/>
      <c r="W45" s="36"/>
    </row>
    <row r="46" spans="1:23" ht="30" customHeight="1" x14ac:dyDescent="0.25">
      <c r="A46" s="14">
        <v>43</v>
      </c>
      <c r="B46" s="14" t="s">
        <v>34</v>
      </c>
      <c r="C46" s="14" t="s">
        <v>56</v>
      </c>
      <c r="D46" s="14" t="s">
        <v>97</v>
      </c>
      <c r="E46" s="14" t="s">
        <v>130</v>
      </c>
      <c r="F46" s="15" t="s">
        <v>39</v>
      </c>
      <c r="G46" s="14" t="s">
        <v>27</v>
      </c>
      <c r="H46" s="14" t="s">
        <v>28</v>
      </c>
      <c r="I46" s="16">
        <v>45691</v>
      </c>
      <c r="J46" s="16">
        <v>45708</v>
      </c>
      <c r="K46" s="16" t="s">
        <v>51</v>
      </c>
      <c r="L46" s="16" t="s">
        <v>51</v>
      </c>
      <c r="M46" s="14" t="s">
        <v>30</v>
      </c>
      <c r="N46" s="14" t="s">
        <v>29</v>
      </c>
      <c r="O46" s="14" t="s">
        <v>31</v>
      </c>
      <c r="P46" s="14" t="s">
        <v>185</v>
      </c>
      <c r="Q46" s="16" t="s">
        <v>51</v>
      </c>
      <c r="R46" s="3">
        <f t="shared" si="0"/>
        <v>13</v>
      </c>
      <c r="S46" s="12" t="str">
        <f t="shared" si="6"/>
        <v>Cumple</v>
      </c>
      <c r="T46" s="2">
        <f t="shared" si="3"/>
        <v>15</v>
      </c>
      <c r="V46" s="35"/>
      <c r="W46" s="36"/>
    </row>
    <row r="47" spans="1:23" ht="30" customHeight="1" x14ac:dyDescent="0.25">
      <c r="A47" s="14">
        <v>44</v>
      </c>
      <c r="B47" s="14" t="s">
        <v>34</v>
      </c>
      <c r="C47" s="14" t="s">
        <v>56</v>
      </c>
      <c r="D47" s="14" t="s">
        <v>97</v>
      </c>
      <c r="E47" s="14" t="s">
        <v>130</v>
      </c>
      <c r="F47" s="15" t="s">
        <v>39</v>
      </c>
      <c r="G47" s="14" t="s">
        <v>27</v>
      </c>
      <c r="H47" s="14" t="s">
        <v>28</v>
      </c>
      <c r="I47" s="16">
        <v>45691</v>
      </c>
      <c r="J47" s="16">
        <v>45708</v>
      </c>
      <c r="K47" s="16" t="s">
        <v>51</v>
      </c>
      <c r="L47" s="16" t="s">
        <v>51</v>
      </c>
      <c r="M47" s="14" t="s">
        <v>36</v>
      </c>
      <c r="N47" s="14" t="s">
        <v>37</v>
      </c>
      <c r="O47" s="14" t="s">
        <v>31</v>
      </c>
      <c r="P47" s="14" t="s">
        <v>154</v>
      </c>
      <c r="Q47" s="16" t="s">
        <v>51</v>
      </c>
      <c r="R47" s="3">
        <f t="shared" si="0"/>
        <v>13</v>
      </c>
      <c r="S47" s="12" t="str">
        <f t="shared" ref="S47:S65" si="7">IF(R47&lt;=T47,"Cumple","No Cumple")</f>
        <v>Cumple</v>
      </c>
      <c r="T47" s="2">
        <f t="shared" ref="T47:T65" si="8">VLOOKUP(F47,$V$2:$W$5,2,FALSE)</f>
        <v>15</v>
      </c>
      <c r="V47" s="35"/>
      <c r="W47" s="36"/>
    </row>
    <row r="48" spans="1:23" ht="30" customHeight="1" x14ac:dyDescent="0.25">
      <c r="A48" s="14">
        <v>45</v>
      </c>
      <c r="B48" s="30" t="s">
        <v>34</v>
      </c>
      <c r="C48" s="30" t="s">
        <v>56</v>
      </c>
      <c r="D48" s="30" t="s">
        <v>97</v>
      </c>
      <c r="E48" s="30" t="s">
        <v>130</v>
      </c>
      <c r="F48" s="31" t="s">
        <v>39</v>
      </c>
      <c r="G48" s="30" t="s">
        <v>27</v>
      </c>
      <c r="H48" s="30" t="s">
        <v>28</v>
      </c>
      <c r="I48" s="32">
        <v>45691</v>
      </c>
      <c r="J48" s="32">
        <v>45708</v>
      </c>
      <c r="K48" s="32" t="s">
        <v>51</v>
      </c>
      <c r="L48" s="32" t="s">
        <v>51</v>
      </c>
      <c r="M48" s="30" t="s">
        <v>58</v>
      </c>
      <c r="N48" s="30" t="s">
        <v>37</v>
      </c>
      <c r="O48" s="30" t="s">
        <v>31</v>
      </c>
      <c r="P48" s="30" t="s">
        <v>186</v>
      </c>
      <c r="Q48" s="16" t="s">
        <v>51</v>
      </c>
      <c r="R48" s="3">
        <f t="shared" si="0"/>
        <v>13</v>
      </c>
      <c r="S48" s="12" t="str">
        <f t="shared" si="7"/>
        <v>Cumple</v>
      </c>
      <c r="T48" s="2">
        <f t="shared" si="8"/>
        <v>15</v>
      </c>
      <c r="V48" s="35"/>
      <c r="W48" s="36"/>
    </row>
    <row r="49" spans="1:23" ht="30" customHeight="1" x14ac:dyDescent="0.25">
      <c r="A49" s="14">
        <v>46</v>
      </c>
      <c r="B49" s="14" t="s">
        <v>34</v>
      </c>
      <c r="C49" s="14" t="s">
        <v>56</v>
      </c>
      <c r="D49" s="14" t="s">
        <v>199</v>
      </c>
      <c r="E49" s="14" t="s">
        <v>200</v>
      </c>
      <c r="F49" s="33" t="s">
        <v>44</v>
      </c>
      <c r="G49" s="14" t="s">
        <v>27</v>
      </c>
      <c r="H49" s="14" t="s">
        <v>28</v>
      </c>
      <c r="I49" s="34">
        <v>45707</v>
      </c>
      <c r="J49" s="34">
        <v>45714</v>
      </c>
      <c r="K49" s="34">
        <v>45720</v>
      </c>
      <c r="L49" s="15">
        <v>32271</v>
      </c>
      <c r="M49" s="14" t="s">
        <v>30</v>
      </c>
      <c r="N49" s="14" t="s">
        <v>29</v>
      </c>
      <c r="O49" s="14" t="s">
        <v>31</v>
      </c>
      <c r="P49" s="14" t="s">
        <v>201</v>
      </c>
      <c r="Q49" s="17">
        <v>188956.3</v>
      </c>
      <c r="R49" s="3">
        <f t="shared" ref="R49:R50" si="9">NETWORKDAYS(I49,J49,$W$9:$W$20)-1</f>
        <v>5</v>
      </c>
      <c r="S49" s="12" t="str">
        <f t="shared" si="7"/>
        <v>Cumple</v>
      </c>
      <c r="T49" s="2">
        <f t="shared" si="8"/>
        <v>10</v>
      </c>
      <c r="V49" s="35"/>
      <c r="W49" s="36"/>
    </row>
    <row r="50" spans="1:23" ht="30" customHeight="1" x14ac:dyDescent="0.25">
      <c r="A50" s="14">
        <v>47</v>
      </c>
      <c r="B50" s="14" t="s">
        <v>73</v>
      </c>
      <c r="C50" s="14" t="s">
        <v>56</v>
      </c>
      <c r="D50" s="14" t="s">
        <v>205</v>
      </c>
      <c r="E50" s="14" t="s">
        <v>206</v>
      </c>
      <c r="F50" s="33" t="s">
        <v>59</v>
      </c>
      <c r="G50" s="14" t="s">
        <v>35</v>
      </c>
      <c r="H50" s="14" t="s">
        <v>28</v>
      </c>
      <c r="I50" s="34">
        <v>45699</v>
      </c>
      <c r="J50" s="34">
        <v>45716</v>
      </c>
      <c r="K50" s="32" t="s">
        <v>51</v>
      </c>
      <c r="L50" s="32" t="s">
        <v>51</v>
      </c>
      <c r="M50" s="14" t="s">
        <v>36</v>
      </c>
      <c r="N50" s="14" t="s">
        <v>38</v>
      </c>
      <c r="O50" s="14" t="s">
        <v>31</v>
      </c>
      <c r="P50" s="14" t="s">
        <v>207</v>
      </c>
      <c r="Q50" s="16" t="s">
        <v>51</v>
      </c>
      <c r="R50" s="57">
        <f t="shared" si="9"/>
        <v>12</v>
      </c>
      <c r="S50" s="55" t="e">
        <f t="shared" si="7"/>
        <v>#N/A</v>
      </c>
      <c r="T50" s="56" t="e">
        <f t="shared" si="8"/>
        <v>#N/A</v>
      </c>
      <c r="V50" s="35"/>
      <c r="W50" s="36"/>
    </row>
    <row r="51" spans="1:23" ht="30" customHeight="1" x14ac:dyDescent="0.25">
      <c r="A51" s="14">
        <v>48</v>
      </c>
      <c r="B51" s="14" t="s">
        <v>73</v>
      </c>
      <c r="C51" s="14" t="s">
        <v>56</v>
      </c>
      <c r="D51" s="14" t="s">
        <v>205</v>
      </c>
      <c r="E51" s="14" t="s">
        <v>206</v>
      </c>
      <c r="F51" s="33" t="s">
        <v>59</v>
      </c>
      <c r="G51" s="14" t="s">
        <v>35</v>
      </c>
      <c r="H51" s="14" t="s">
        <v>28</v>
      </c>
      <c r="I51" s="34">
        <v>45699</v>
      </c>
      <c r="J51" s="34">
        <v>45716</v>
      </c>
      <c r="K51" s="32" t="s">
        <v>51</v>
      </c>
      <c r="L51" s="32" t="s">
        <v>51</v>
      </c>
      <c r="M51" s="18" t="s">
        <v>30</v>
      </c>
      <c r="N51" s="18" t="s">
        <v>29</v>
      </c>
      <c r="O51" s="18" t="s">
        <v>41</v>
      </c>
      <c r="P51" s="18" t="s">
        <v>208</v>
      </c>
      <c r="Q51" s="16" t="s">
        <v>51</v>
      </c>
      <c r="R51" s="57"/>
      <c r="S51" s="55"/>
      <c r="T51" s="56"/>
      <c r="V51" s="35"/>
      <c r="W51" s="36"/>
    </row>
    <row r="52" spans="1:23" ht="30" customHeight="1" x14ac:dyDescent="0.25">
      <c r="A52" s="14">
        <v>49</v>
      </c>
      <c r="B52" s="18" t="s">
        <v>34</v>
      </c>
      <c r="C52" s="18" t="s">
        <v>77</v>
      </c>
      <c r="D52" s="18" t="s">
        <v>98</v>
      </c>
      <c r="E52" s="18" t="s">
        <v>131</v>
      </c>
      <c r="F52" s="19" t="s">
        <v>39</v>
      </c>
      <c r="G52" s="18" t="s">
        <v>27</v>
      </c>
      <c r="H52" s="18" t="s">
        <v>28</v>
      </c>
      <c r="I52" s="42">
        <v>45694</v>
      </c>
      <c r="J52" s="42">
        <v>45709</v>
      </c>
      <c r="K52" s="16">
        <v>45716</v>
      </c>
      <c r="L52" s="15">
        <v>32265</v>
      </c>
      <c r="M52" s="18" t="s">
        <v>30</v>
      </c>
      <c r="N52" s="18" t="s">
        <v>29</v>
      </c>
      <c r="O52" s="18" t="s">
        <v>41</v>
      </c>
      <c r="P52" s="18" t="s">
        <v>187</v>
      </c>
      <c r="Q52" s="17">
        <v>292888.74</v>
      </c>
      <c r="R52" s="3">
        <f t="shared" si="0"/>
        <v>11</v>
      </c>
      <c r="S52" s="12" t="str">
        <f t="shared" si="7"/>
        <v>Cumple</v>
      </c>
      <c r="T52" s="2">
        <f t="shared" si="8"/>
        <v>15</v>
      </c>
      <c r="V52" s="35"/>
      <c r="W52" s="36"/>
    </row>
    <row r="53" spans="1:23" ht="30" customHeight="1" x14ac:dyDescent="0.25">
      <c r="A53" s="14">
        <v>50</v>
      </c>
      <c r="B53" s="14" t="s">
        <v>42</v>
      </c>
      <c r="C53" s="14" t="s">
        <v>77</v>
      </c>
      <c r="D53" s="14" t="s">
        <v>99</v>
      </c>
      <c r="E53" s="14" t="s">
        <v>132</v>
      </c>
      <c r="F53" s="15" t="s">
        <v>44</v>
      </c>
      <c r="G53" s="14" t="s">
        <v>27</v>
      </c>
      <c r="H53" s="14" t="s">
        <v>28</v>
      </c>
      <c r="I53" s="16">
        <v>45699</v>
      </c>
      <c r="J53" s="16">
        <v>45701</v>
      </c>
      <c r="K53" s="16">
        <v>45702</v>
      </c>
      <c r="L53" s="15">
        <v>32229</v>
      </c>
      <c r="M53" s="14" t="s">
        <v>30</v>
      </c>
      <c r="N53" s="14" t="s">
        <v>29</v>
      </c>
      <c r="O53" s="14" t="s">
        <v>31</v>
      </c>
      <c r="P53" s="14" t="s">
        <v>188</v>
      </c>
      <c r="Q53" s="17">
        <v>156609.51999999999</v>
      </c>
      <c r="R53" s="3">
        <f t="shared" si="0"/>
        <v>2</v>
      </c>
      <c r="S53" s="12" t="str">
        <f t="shared" si="7"/>
        <v>Cumple</v>
      </c>
      <c r="T53" s="2">
        <f t="shared" si="8"/>
        <v>10</v>
      </c>
      <c r="V53" s="35"/>
      <c r="W53" s="36"/>
    </row>
    <row r="54" spans="1:23" ht="30" customHeight="1" x14ac:dyDescent="0.25">
      <c r="A54" s="14">
        <v>51</v>
      </c>
      <c r="B54" s="14" t="s">
        <v>42</v>
      </c>
      <c r="C54" s="14" t="s">
        <v>77</v>
      </c>
      <c r="D54" s="14" t="s">
        <v>100</v>
      </c>
      <c r="E54" s="14" t="s">
        <v>133</v>
      </c>
      <c r="F54" s="15" t="s">
        <v>44</v>
      </c>
      <c r="G54" s="14" t="s">
        <v>27</v>
      </c>
      <c r="H54" s="14" t="s">
        <v>28</v>
      </c>
      <c r="I54" s="16">
        <v>45698</v>
      </c>
      <c r="J54" s="16">
        <v>45702</v>
      </c>
      <c r="K54" s="16">
        <v>45706</v>
      </c>
      <c r="L54" s="15">
        <v>32235</v>
      </c>
      <c r="M54" s="14" t="s">
        <v>30</v>
      </c>
      <c r="N54" s="14" t="s">
        <v>29</v>
      </c>
      <c r="O54" s="14" t="s">
        <v>31</v>
      </c>
      <c r="P54" s="14" t="s">
        <v>189</v>
      </c>
      <c r="Q54" s="17">
        <v>35927.769999999997</v>
      </c>
      <c r="R54" s="3">
        <f t="shared" si="0"/>
        <v>4</v>
      </c>
      <c r="S54" s="12" t="str">
        <f t="shared" si="7"/>
        <v>Cumple</v>
      </c>
      <c r="T54" s="2">
        <f t="shared" si="8"/>
        <v>10</v>
      </c>
      <c r="V54" s="35"/>
      <c r="W54" s="36"/>
    </row>
    <row r="55" spans="1:23" ht="30" customHeight="1" x14ac:dyDescent="0.25">
      <c r="A55" s="14">
        <v>52</v>
      </c>
      <c r="B55" s="14" t="s">
        <v>74</v>
      </c>
      <c r="C55" s="14" t="s">
        <v>77</v>
      </c>
      <c r="D55" s="14" t="s">
        <v>101</v>
      </c>
      <c r="E55" s="14" t="s">
        <v>134</v>
      </c>
      <c r="F55" s="15" t="s">
        <v>44</v>
      </c>
      <c r="G55" s="14" t="s">
        <v>35</v>
      </c>
      <c r="H55" s="14" t="s">
        <v>28</v>
      </c>
      <c r="I55" s="16">
        <v>45706</v>
      </c>
      <c r="J55" s="16">
        <v>45708</v>
      </c>
      <c r="K55" s="16">
        <v>45709</v>
      </c>
      <c r="L55" s="15">
        <v>32247</v>
      </c>
      <c r="M55" s="14" t="s">
        <v>30</v>
      </c>
      <c r="N55" s="14" t="s">
        <v>29</v>
      </c>
      <c r="O55" s="14" t="s">
        <v>41</v>
      </c>
      <c r="P55" s="14" t="s">
        <v>190</v>
      </c>
      <c r="Q55" s="17">
        <v>208000</v>
      </c>
      <c r="R55" s="3">
        <f t="shared" si="0"/>
        <v>2</v>
      </c>
      <c r="S55" s="12" t="str">
        <f t="shared" si="7"/>
        <v>Cumple</v>
      </c>
      <c r="T55" s="2">
        <f t="shared" si="8"/>
        <v>10</v>
      </c>
      <c r="V55" s="35"/>
      <c r="W55" s="36"/>
    </row>
    <row r="56" spans="1:23" ht="30" customHeight="1" x14ac:dyDescent="0.25">
      <c r="A56" s="14">
        <v>53</v>
      </c>
      <c r="B56" s="14" t="s">
        <v>73</v>
      </c>
      <c r="C56" s="14" t="s">
        <v>77</v>
      </c>
      <c r="D56" s="14" t="s">
        <v>102</v>
      </c>
      <c r="E56" s="14" t="s">
        <v>135</v>
      </c>
      <c r="F56" s="15" t="s">
        <v>44</v>
      </c>
      <c r="G56" s="14" t="s">
        <v>27</v>
      </c>
      <c r="H56" s="14" t="s">
        <v>28</v>
      </c>
      <c r="I56" s="16">
        <v>45699</v>
      </c>
      <c r="J56" s="16">
        <v>45702</v>
      </c>
      <c r="K56" s="16">
        <v>45707</v>
      </c>
      <c r="L56" s="15">
        <v>32241</v>
      </c>
      <c r="M56" s="14" t="s">
        <v>36</v>
      </c>
      <c r="N56" s="14" t="s">
        <v>40</v>
      </c>
      <c r="O56" s="14" t="s">
        <v>41</v>
      </c>
      <c r="P56" s="14" t="s">
        <v>53</v>
      </c>
      <c r="Q56" s="17">
        <v>209450</v>
      </c>
      <c r="R56" s="3">
        <f t="shared" si="0"/>
        <v>3</v>
      </c>
      <c r="S56" s="12" t="str">
        <f t="shared" si="7"/>
        <v>Cumple</v>
      </c>
      <c r="T56" s="2">
        <f t="shared" si="8"/>
        <v>10</v>
      </c>
      <c r="V56" s="35"/>
      <c r="W56" s="36"/>
    </row>
    <row r="57" spans="1:23" ht="30" customHeight="1" x14ac:dyDescent="0.25">
      <c r="A57" s="14">
        <v>54</v>
      </c>
      <c r="B57" s="14" t="s">
        <v>34</v>
      </c>
      <c r="C57" s="14" t="s">
        <v>77</v>
      </c>
      <c r="D57" s="14" t="s">
        <v>103</v>
      </c>
      <c r="E57" s="14" t="s">
        <v>136</v>
      </c>
      <c r="F57" s="15" t="s">
        <v>39</v>
      </c>
      <c r="G57" s="14" t="s">
        <v>27</v>
      </c>
      <c r="H57" s="14" t="s">
        <v>28</v>
      </c>
      <c r="I57" s="16">
        <v>45699</v>
      </c>
      <c r="J57" s="16">
        <v>45712</v>
      </c>
      <c r="K57" s="16">
        <v>45716</v>
      </c>
      <c r="L57" s="15">
        <v>32266</v>
      </c>
      <c r="M57" s="14" t="s">
        <v>30</v>
      </c>
      <c r="N57" s="14" t="s">
        <v>29</v>
      </c>
      <c r="O57" s="14" t="s">
        <v>41</v>
      </c>
      <c r="P57" s="14" t="s">
        <v>191</v>
      </c>
      <c r="Q57" s="17">
        <v>736462.02</v>
      </c>
      <c r="R57" s="3">
        <f t="shared" si="0"/>
        <v>9</v>
      </c>
      <c r="S57" s="12" t="str">
        <f t="shared" si="7"/>
        <v>Cumple</v>
      </c>
      <c r="T57" s="2">
        <f t="shared" si="8"/>
        <v>15</v>
      </c>
      <c r="V57" s="35"/>
      <c r="W57" s="36"/>
    </row>
    <row r="58" spans="1:23" ht="30" customHeight="1" x14ac:dyDescent="0.25">
      <c r="A58" s="14">
        <v>55</v>
      </c>
      <c r="B58" s="14" t="s">
        <v>34</v>
      </c>
      <c r="C58" s="14" t="s">
        <v>77</v>
      </c>
      <c r="D58" s="14" t="s">
        <v>103</v>
      </c>
      <c r="E58" s="14" t="s">
        <v>136</v>
      </c>
      <c r="F58" s="15" t="s">
        <v>39</v>
      </c>
      <c r="G58" s="14" t="s">
        <v>27</v>
      </c>
      <c r="H58" s="14" t="s">
        <v>28</v>
      </c>
      <c r="I58" s="16">
        <v>45699</v>
      </c>
      <c r="J58" s="16">
        <v>45712</v>
      </c>
      <c r="K58" s="16">
        <v>45716</v>
      </c>
      <c r="L58" s="15">
        <v>32267</v>
      </c>
      <c r="M58" s="14" t="s">
        <v>36</v>
      </c>
      <c r="N58" s="14" t="s">
        <v>37</v>
      </c>
      <c r="O58" s="14" t="s">
        <v>31</v>
      </c>
      <c r="P58" s="14" t="s">
        <v>155</v>
      </c>
      <c r="Q58" s="17">
        <v>126260</v>
      </c>
      <c r="R58" s="3">
        <f t="shared" si="0"/>
        <v>9</v>
      </c>
      <c r="S58" s="12" t="str">
        <f t="shared" si="7"/>
        <v>Cumple</v>
      </c>
      <c r="T58" s="2">
        <f t="shared" si="8"/>
        <v>15</v>
      </c>
      <c r="V58" s="35"/>
      <c r="W58" s="36"/>
    </row>
    <row r="59" spans="1:23" ht="30" customHeight="1" x14ac:dyDescent="0.25">
      <c r="A59" s="14">
        <v>56</v>
      </c>
      <c r="B59" s="14" t="s">
        <v>34</v>
      </c>
      <c r="C59" s="14" t="s">
        <v>77</v>
      </c>
      <c r="D59" s="14" t="s">
        <v>103</v>
      </c>
      <c r="E59" s="14" t="s">
        <v>136</v>
      </c>
      <c r="F59" s="15" t="s">
        <v>39</v>
      </c>
      <c r="G59" s="14" t="s">
        <v>27</v>
      </c>
      <c r="H59" s="14" t="s">
        <v>28</v>
      </c>
      <c r="I59" s="16">
        <v>45699</v>
      </c>
      <c r="J59" s="16">
        <v>45712</v>
      </c>
      <c r="K59" s="16">
        <v>45716</v>
      </c>
      <c r="L59" s="15">
        <v>32268</v>
      </c>
      <c r="M59" s="14" t="s">
        <v>36</v>
      </c>
      <c r="N59" s="14" t="s">
        <v>40</v>
      </c>
      <c r="O59" s="14" t="s">
        <v>31</v>
      </c>
      <c r="P59" s="14" t="s">
        <v>150</v>
      </c>
      <c r="Q59" s="17">
        <v>62304</v>
      </c>
      <c r="R59" s="3">
        <f t="shared" si="0"/>
        <v>9</v>
      </c>
      <c r="S59" s="12" t="str">
        <f t="shared" si="7"/>
        <v>Cumple</v>
      </c>
      <c r="T59" s="2">
        <f t="shared" si="8"/>
        <v>15</v>
      </c>
      <c r="V59" s="35"/>
      <c r="W59" s="36"/>
    </row>
    <row r="60" spans="1:23" ht="30" customHeight="1" x14ac:dyDescent="0.25">
      <c r="A60" s="14">
        <v>57</v>
      </c>
      <c r="B60" s="14" t="s">
        <v>26</v>
      </c>
      <c r="C60" s="14" t="s">
        <v>77</v>
      </c>
      <c r="D60" s="14" t="s">
        <v>104</v>
      </c>
      <c r="E60" s="14" t="s">
        <v>137</v>
      </c>
      <c r="F60" s="15" t="s">
        <v>44</v>
      </c>
      <c r="G60" s="14" t="s">
        <v>35</v>
      </c>
      <c r="H60" s="14" t="s">
        <v>28</v>
      </c>
      <c r="I60" s="16">
        <v>45701</v>
      </c>
      <c r="J60" s="16">
        <v>45707</v>
      </c>
      <c r="K60" s="16">
        <v>45708</v>
      </c>
      <c r="L60" s="15">
        <v>32243</v>
      </c>
      <c r="M60" s="14" t="s">
        <v>36</v>
      </c>
      <c r="N60" s="14" t="s">
        <v>144</v>
      </c>
      <c r="O60" s="14" t="s">
        <v>41</v>
      </c>
      <c r="P60" s="14" t="s">
        <v>192</v>
      </c>
      <c r="Q60" s="17">
        <v>247800</v>
      </c>
      <c r="R60" s="3">
        <f t="shared" si="0"/>
        <v>4</v>
      </c>
      <c r="S60" s="12" t="str">
        <f t="shared" si="7"/>
        <v>Cumple</v>
      </c>
      <c r="T60" s="2">
        <f t="shared" si="8"/>
        <v>10</v>
      </c>
      <c r="V60" s="35"/>
      <c r="W60" s="36"/>
    </row>
    <row r="61" spans="1:23" ht="30" customHeight="1" x14ac:dyDescent="0.25">
      <c r="A61" s="14">
        <v>58</v>
      </c>
      <c r="B61" s="14" t="s">
        <v>34</v>
      </c>
      <c r="C61" s="14" t="s">
        <v>77</v>
      </c>
      <c r="D61" s="14" t="s">
        <v>105</v>
      </c>
      <c r="E61" s="14" t="s">
        <v>138</v>
      </c>
      <c r="F61" s="15" t="s">
        <v>44</v>
      </c>
      <c r="G61" s="14" t="s">
        <v>35</v>
      </c>
      <c r="H61" s="14" t="s">
        <v>28</v>
      </c>
      <c r="I61" s="16">
        <v>45705</v>
      </c>
      <c r="J61" s="16">
        <v>45707</v>
      </c>
      <c r="K61" s="16">
        <v>45709</v>
      </c>
      <c r="L61" s="15">
        <v>32245</v>
      </c>
      <c r="M61" s="14" t="s">
        <v>30</v>
      </c>
      <c r="N61" s="14" t="s">
        <v>29</v>
      </c>
      <c r="O61" s="14" t="s">
        <v>31</v>
      </c>
      <c r="P61" s="14" t="s">
        <v>193</v>
      </c>
      <c r="Q61" s="17">
        <v>146203.63</v>
      </c>
      <c r="R61" s="3">
        <f t="shared" si="0"/>
        <v>2</v>
      </c>
      <c r="S61" s="12" t="str">
        <f t="shared" si="7"/>
        <v>Cumple</v>
      </c>
      <c r="T61" s="2">
        <f t="shared" si="8"/>
        <v>10</v>
      </c>
      <c r="V61" s="35"/>
      <c r="W61" s="36"/>
    </row>
    <row r="62" spans="1:23" ht="30" customHeight="1" x14ac:dyDescent="0.25">
      <c r="A62" s="14">
        <v>59</v>
      </c>
      <c r="B62" s="14" t="s">
        <v>45</v>
      </c>
      <c r="C62" s="14" t="s">
        <v>77</v>
      </c>
      <c r="D62" s="14" t="s">
        <v>106</v>
      </c>
      <c r="E62" s="14" t="s">
        <v>139</v>
      </c>
      <c r="F62" s="15" t="s">
        <v>44</v>
      </c>
      <c r="G62" s="14" t="s">
        <v>35</v>
      </c>
      <c r="H62" s="14" t="s">
        <v>28</v>
      </c>
      <c r="I62" s="16">
        <v>45705</v>
      </c>
      <c r="J62" s="16">
        <v>45707</v>
      </c>
      <c r="K62" s="16">
        <v>45712</v>
      </c>
      <c r="L62" s="15">
        <v>32248</v>
      </c>
      <c r="M62" s="14" t="s">
        <v>36</v>
      </c>
      <c r="N62" s="14" t="s">
        <v>38</v>
      </c>
      <c r="O62" s="14" t="s">
        <v>31</v>
      </c>
      <c r="P62" s="14" t="s">
        <v>194</v>
      </c>
      <c r="Q62" s="17">
        <v>65372</v>
      </c>
      <c r="R62" s="3">
        <f t="shared" si="0"/>
        <v>2</v>
      </c>
      <c r="S62" s="12" t="str">
        <f t="shared" si="7"/>
        <v>Cumple</v>
      </c>
      <c r="T62" s="2">
        <f t="shared" si="8"/>
        <v>10</v>
      </c>
      <c r="V62" s="35"/>
      <c r="W62" s="36"/>
    </row>
    <row r="63" spans="1:23" ht="30" customHeight="1" x14ac:dyDescent="0.25">
      <c r="A63" s="14">
        <v>60</v>
      </c>
      <c r="B63" s="14" t="s">
        <v>73</v>
      </c>
      <c r="C63" s="14" t="s">
        <v>77</v>
      </c>
      <c r="D63" s="14" t="s">
        <v>107</v>
      </c>
      <c r="E63" s="14" t="s">
        <v>140</v>
      </c>
      <c r="F63" s="15" t="s">
        <v>44</v>
      </c>
      <c r="G63" s="14" t="s">
        <v>35</v>
      </c>
      <c r="H63" s="14" t="s">
        <v>28</v>
      </c>
      <c r="I63" s="16">
        <v>45702</v>
      </c>
      <c r="J63" s="16">
        <v>45706</v>
      </c>
      <c r="K63" s="16">
        <v>45707</v>
      </c>
      <c r="L63" s="15">
        <v>32240</v>
      </c>
      <c r="M63" s="14" t="s">
        <v>36</v>
      </c>
      <c r="N63" s="14" t="s">
        <v>37</v>
      </c>
      <c r="O63" s="14" t="s">
        <v>31</v>
      </c>
      <c r="P63" s="14" t="s">
        <v>195</v>
      </c>
      <c r="Q63" s="17">
        <v>7311.87</v>
      </c>
      <c r="R63" s="3">
        <f t="shared" si="0"/>
        <v>2</v>
      </c>
      <c r="S63" s="12" t="str">
        <f t="shared" si="7"/>
        <v>Cumple</v>
      </c>
      <c r="T63" s="2">
        <f t="shared" si="8"/>
        <v>10</v>
      </c>
      <c r="V63" s="35"/>
      <c r="W63" s="36"/>
    </row>
    <row r="64" spans="1:23" ht="30" customHeight="1" x14ac:dyDescent="0.25">
      <c r="A64" s="14">
        <v>61</v>
      </c>
      <c r="B64" s="14" t="s">
        <v>45</v>
      </c>
      <c r="C64" s="14" t="s">
        <v>77</v>
      </c>
      <c r="D64" s="14" t="s">
        <v>108</v>
      </c>
      <c r="E64" s="14" t="s">
        <v>141</v>
      </c>
      <c r="F64" s="15" t="s">
        <v>44</v>
      </c>
      <c r="G64" s="14" t="s">
        <v>35</v>
      </c>
      <c r="H64" s="14" t="s">
        <v>28</v>
      </c>
      <c r="I64" s="16">
        <v>45702</v>
      </c>
      <c r="J64" s="16">
        <v>45706</v>
      </c>
      <c r="K64" s="16">
        <v>45707</v>
      </c>
      <c r="L64" s="15">
        <v>32242</v>
      </c>
      <c r="M64" s="14" t="s">
        <v>36</v>
      </c>
      <c r="N64" s="14" t="s">
        <v>38</v>
      </c>
      <c r="O64" s="14" t="s">
        <v>41</v>
      </c>
      <c r="P64" s="14" t="s">
        <v>196</v>
      </c>
      <c r="Q64" s="17">
        <v>76700</v>
      </c>
      <c r="R64" s="3">
        <f t="shared" si="0"/>
        <v>2</v>
      </c>
      <c r="S64" s="12" t="str">
        <f t="shared" si="7"/>
        <v>Cumple</v>
      </c>
      <c r="T64" s="2">
        <f t="shared" si="8"/>
        <v>10</v>
      </c>
      <c r="V64" s="35"/>
      <c r="W64" s="36"/>
    </row>
    <row r="65" spans="1:23" ht="30" customHeight="1" x14ac:dyDescent="0.25">
      <c r="A65" s="14">
        <v>62</v>
      </c>
      <c r="B65" s="14" t="s">
        <v>76</v>
      </c>
      <c r="C65" s="14" t="s">
        <v>77</v>
      </c>
      <c r="D65" s="14" t="s">
        <v>109</v>
      </c>
      <c r="E65" s="14" t="s">
        <v>142</v>
      </c>
      <c r="F65" s="15" t="s">
        <v>44</v>
      </c>
      <c r="G65" s="14" t="s">
        <v>35</v>
      </c>
      <c r="H65" s="14" t="s">
        <v>28</v>
      </c>
      <c r="I65" s="16">
        <v>45705</v>
      </c>
      <c r="J65" s="16">
        <v>45708</v>
      </c>
      <c r="K65" s="16">
        <v>45709</v>
      </c>
      <c r="L65" s="15">
        <v>32246</v>
      </c>
      <c r="M65" s="14" t="s">
        <v>36</v>
      </c>
      <c r="N65" s="14" t="s">
        <v>38</v>
      </c>
      <c r="O65" s="14" t="s">
        <v>41</v>
      </c>
      <c r="P65" s="14" t="s">
        <v>197</v>
      </c>
      <c r="Q65" s="17">
        <v>102660</v>
      </c>
      <c r="R65" s="3">
        <f t="shared" si="0"/>
        <v>3</v>
      </c>
      <c r="S65" s="12" t="str">
        <f t="shared" si="7"/>
        <v>Cumple</v>
      </c>
      <c r="T65" s="2">
        <f t="shared" si="8"/>
        <v>10</v>
      </c>
      <c r="V65" s="35"/>
      <c r="W65" s="36"/>
    </row>
    <row r="66" spans="1:23" ht="30" customHeight="1" x14ac:dyDescent="0.25">
      <c r="A66" s="14">
        <v>63</v>
      </c>
      <c r="B66" s="14" t="s">
        <v>26</v>
      </c>
      <c r="C66" s="14" t="s">
        <v>77</v>
      </c>
      <c r="D66" s="14" t="s">
        <v>110</v>
      </c>
      <c r="E66" s="14" t="s">
        <v>143</v>
      </c>
      <c r="F66" s="15" t="s">
        <v>44</v>
      </c>
      <c r="G66" s="14" t="s">
        <v>35</v>
      </c>
      <c r="H66" s="14" t="s">
        <v>28</v>
      </c>
      <c r="I66" s="16">
        <v>45708</v>
      </c>
      <c r="J66" s="16">
        <v>45713</v>
      </c>
      <c r="K66" s="16">
        <v>45714</v>
      </c>
      <c r="L66" s="15">
        <v>32256</v>
      </c>
      <c r="M66" s="14" t="s">
        <v>30</v>
      </c>
      <c r="N66" s="14" t="s">
        <v>69</v>
      </c>
      <c r="O66" s="14" t="s">
        <v>31</v>
      </c>
      <c r="P66" s="14" t="s">
        <v>198</v>
      </c>
      <c r="Q66" s="17">
        <v>180826.85</v>
      </c>
      <c r="R66" s="3">
        <f t="shared" si="0"/>
        <v>3</v>
      </c>
      <c r="S66" s="12" t="str">
        <f t="shared" ref="S66" si="10">IF(R66&lt;=T66,"Cumple","No Cumple")</f>
        <v>Cumple</v>
      </c>
      <c r="T66" s="2">
        <f t="shared" ref="T66:T67" si="11">VLOOKUP(F66,$V$2:$W$5,2,FALSE)</f>
        <v>10</v>
      </c>
      <c r="V66" s="35"/>
      <c r="W66" s="36"/>
    </row>
    <row r="67" spans="1:23" ht="30" customHeight="1" x14ac:dyDescent="0.25">
      <c r="A67" s="14">
        <v>64</v>
      </c>
      <c r="B67" s="14" t="s">
        <v>26</v>
      </c>
      <c r="C67" s="14" t="s">
        <v>56</v>
      </c>
      <c r="D67" s="14" t="s">
        <v>202</v>
      </c>
      <c r="E67" s="14" t="s">
        <v>203</v>
      </c>
      <c r="F67" s="15" t="s">
        <v>39</v>
      </c>
      <c r="G67" s="14" t="s">
        <v>35</v>
      </c>
      <c r="H67" s="14" t="s">
        <v>28</v>
      </c>
      <c r="I67" s="16">
        <v>45702</v>
      </c>
      <c r="J67" s="34">
        <v>45714</v>
      </c>
      <c r="K67" s="42">
        <v>45720</v>
      </c>
      <c r="L67" s="15">
        <v>32270</v>
      </c>
      <c r="M67" s="14" t="s">
        <v>30</v>
      </c>
      <c r="N67" s="14" t="s">
        <v>29</v>
      </c>
      <c r="O67" s="14" t="s">
        <v>41</v>
      </c>
      <c r="P67" s="14" t="s">
        <v>204</v>
      </c>
      <c r="Q67" s="17">
        <v>331875</v>
      </c>
      <c r="R67" s="3">
        <f t="shared" ref="R67" si="12">NETWORKDAYS(I67,J67,$W$9:$W$20)-1</f>
        <v>8</v>
      </c>
      <c r="S67" s="12" t="str">
        <f t="shared" ref="S67" si="13">IF(R67&lt;=T67,"Cumple","No Cumple")</f>
        <v>Cumple</v>
      </c>
      <c r="T67" s="2">
        <f t="shared" si="11"/>
        <v>15</v>
      </c>
      <c r="V67" s="35"/>
      <c r="W67" s="36"/>
    </row>
    <row r="68" spans="1:23" ht="26.25" customHeight="1" x14ac:dyDescent="0.25">
      <c r="A68" s="41" t="s">
        <v>210</v>
      </c>
      <c r="C68" s="37"/>
      <c r="D68" s="37"/>
      <c r="E68" s="46" t="s">
        <v>47</v>
      </c>
      <c r="F68" s="46"/>
      <c r="G68" s="46"/>
      <c r="R68" s="2"/>
      <c r="V68" s="28"/>
    </row>
    <row r="69" spans="1:23" x14ac:dyDescent="0.25">
      <c r="B69" s="44"/>
      <c r="C69" s="44"/>
      <c r="D69" s="44"/>
      <c r="E69" s="47" t="s">
        <v>48</v>
      </c>
      <c r="F69" s="47"/>
      <c r="G69" s="47"/>
      <c r="R69" s="2"/>
    </row>
    <row r="70" spans="1:23" x14ac:dyDescent="0.25">
      <c r="B70" s="43"/>
      <c r="C70" s="43"/>
      <c r="D70" s="43"/>
      <c r="E70" s="48" t="s">
        <v>49</v>
      </c>
      <c r="F70" s="48"/>
      <c r="G70" s="48"/>
      <c r="R70" s="2"/>
    </row>
    <row r="71" spans="1:23" x14ac:dyDescent="0.25">
      <c r="R71" s="2"/>
    </row>
    <row r="72" spans="1:23" x14ac:dyDescent="0.25">
      <c r="R72" s="2"/>
    </row>
    <row r="73" spans="1:23" x14ac:dyDescent="0.25">
      <c r="R73" s="2"/>
    </row>
    <row r="74" spans="1:23" x14ac:dyDescent="0.25">
      <c r="R74" s="2"/>
    </row>
    <row r="75" spans="1:23" x14ac:dyDescent="0.25">
      <c r="R75" s="2"/>
    </row>
  </sheetData>
  <autoFilter ref="B3:Q70" xr:uid="{00000000-0001-0000-0000-000000000000}"/>
  <mergeCells count="9">
    <mergeCell ref="V1:W1"/>
    <mergeCell ref="E68:G68"/>
    <mergeCell ref="E69:G69"/>
    <mergeCell ref="E70:G70"/>
    <mergeCell ref="A2:Q2"/>
    <mergeCell ref="V9:V20"/>
    <mergeCell ref="S50:S51"/>
    <mergeCell ref="T50:T51"/>
    <mergeCell ref="R50:R51"/>
  </mergeCells>
  <phoneticPr fontId="1" type="noConversion"/>
  <pageMargins left="0.23622047244094491" right="0.23622047244094491" top="0.43307086614173229" bottom="0.39370078740157483" header="0.31496062992125984" footer="0.31496062992125984"/>
  <pageSetup paperSize="5" scale="27" fitToHeight="0" orientation="landscape" r:id="rId1"/>
  <headerFooter>
    <oddHeader>&amp;R&amp;P de &amp;N</oddHeader>
  </headerFooter>
  <ignoredErrors>
    <ignoredError sqref="T13:T14 T16 S6:T6" evalError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14EA4-4927-4D3C-8093-E050C560FAEA}">
  <sheetPr>
    <pageSetUpPr fitToPage="1"/>
  </sheetPr>
  <dimension ref="A1:Q49"/>
  <sheetViews>
    <sheetView showGridLines="0" tabSelected="1" view="pageBreakPreview" topLeftCell="A35" zoomScaleNormal="85" zoomScaleSheetLayoutView="100" workbookViewId="0">
      <selection activeCell="D45" sqref="D45"/>
    </sheetView>
  </sheetViews>
  <sheetFormatPr baseColWidth="10" defaultColWidth="9.140625" defaultRowHeight="15" x14ac:dyDescent="0.25"/>
  <cols>
    <col min="2" max="2" width="32.140625" customWidth="1"/>
    <col min="3" max="3" width="12.85546875" customWidth="1"/>
    <col min="4" max="4" width="53.140625" customWidth="1"/>
    <col min="5" max="5" width="21.42578125" customWidth="1"/>
    <col min="6" max="6" width="27.42578125" customWidth="1"/>
    <col min="7" max="7" width="19.28515625" customWidth="1"/>
    <col min="8" max="8" width="15.42578125" customWidth="1"/>
    <col min="9" max="9" width="33.42578125" customWidth="1"/>
    <col min="10" max="11" width="31.7109375" customWidth="1"/>
    <col min="12" max="12" width="23.140625" customWidth="1"/>
    <col min="13" max="13" width="14.140625" customWidth="1"/>
    <col min="14" max="14" width="27.7109375" customWidth="1"/>
    <col min="15" max="15" width="13.42578125" customWidth="1"/>
    <col min="16" max="16" width="27.5703125" customWidth="1"/>
    <col min="17" max="17" width="22.5703125" customWidth="1"/>
  </cols>
  <sheetData>
    <row r="1" spans="1:17" ht="156" customHeight="1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36.75" customHeight="1" thickBot="1" x14ac:dyDescent="0.3">
      <c r="A2" s="58" t="s">
        <v>61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60"/>
    </row>
    <row r="3" spans="1:17" ht="45" x14ac:dyDescent="0.25">
      <c r="A3" s="6" t="s">
        <v>5</v>
      </c>
      <c r="B3" s="7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8" t="s">
        <v>15</v>
      </c>
      <c r="L3" s="8" t="s">
        <v>16</v>
      </c>
      <c r="M3" s="9" t="s">
        <v>17</v>
      </c>
      <c r="N3" s="9" t="s">
        <v>18</v>
      </c>
      <c r="O3" s="9" t="s">
        <v>19</v>
      </c>
      <c r="P3" s="8" t="s">
        <v>20</v>
      </c>
      <c r="Q3" s="10" t="s">
        <v>21</v>
      </c>
    </row>
    <row r="4" spans="1:17" ht="30" x14ac:dyDescent="0.25">
      <c r="A4" s="14">
        <v>1</v>
      </c>
      <c r="B4" s="14" t="s">
        <v>54</v>
      </c>
      <c r="C4" s="14" t="s">
        <v>52</v>
      </c>
      <c r="D4" s="14" t="s">
        <v>64</v>
      </c>
      <c r="E4" s="14" t="s">
        <v>67</v>
      </c>
      <c r="F4" s="15" t="s">
        <v>24</v>
      </c>
      <c r="G4" s="14" t="s">
        <v>27</v>
      </c>
      <c r="H4" s="14" t="s">
        <v>28</v>
      </c>
      <c r="I4" s="16">
        <v>45642</v>
      </c>
      <c r="J4" s="16">
        <v>45694</v>
      </c>
      <c r="K4" s="16" t="s">
        <v>51</v>
      </c>
      <c r="L4" s="16" t="s">
        <v>51</v>
      </c>
      <c r="M4" s="14" t="s">
        <v>36</v>
      </c>
      <c r="N4" s="14" t="s">
        <v>37</v>
      </c>
      <c r="O4" s="14" t="s">
        <v>31</v>
      </c>
      <c r="P4" s="14" t="s">
        <v>71</v>
      </c>
      <c r="Q4" s="16" t="s">
        <v>51</v>
      </c>
    </row>
    <row r="5" spans="1:17" ht="45" x14ac:dyDescent="0.25">
      <c r="A5" s="14">
        <v>2</v>
      </c>
      <c r="B5" s="14" t="s">
        <v>73</v>
      </c>
      <c r="C5" s="14" t="s">
        <v>56</v>
      </c>
      <c r="D5" s="14" t="s">
        <v>78</v>
      </c>
      <c r="E5" s="14" t="s">
        <v>111</v>
      </c>
      <c r="F5" s="15" t="s">
        <v>44</v>
      </c>
      <c r="G5" s="14" t="s">
        <v>35</v>
      </c>
      <c r="H5" s="14" t="s">
        <v>28</v>
      </c>
      <c r="I5" s="16">
        <v>45681</v>
      </c>
      <c r="J5" s="16">
        <v>45691</v>
      </c>
      <c r="K5" s="16">
        <v>45691</v>
      </c>
      <c r="L5" s="15">
        <v>32219</v>
      </c>
      <c r="M5" s="14" t="s">
        <v>36</v>
      </c>
      <c r="N5" s="14" t="s">
        <v>144</v>
      </c>
      <c r="O5" s="14" t="s">
        <v>41</v>
      </c>
      <c r="P5" s="14" t="s">
        <v>147</v>
      </c>
      <c r="Q5" s="17">
        <v>20178</v>
      </c>
    </row>
    <row r="6" spans="1:17" ht="45" x14ac:dyDescent="0.25">
      <c r="A6" s="14">
        <v>3</v>
      </c>
      <c r="B6" s="14" t="s">
        <v>42</v>
      </c>
      <c r="C6" s="14" t="s">
        <v>56</v>
      </c>
      <c r="D6" s="14" t="s">
        <v>79</v>
      </c>
      <c r="E6" s="14" t="s">
        <v>112</v>
      </c>
      <c r="F6" s="15" t="s">
        <v>39</v>
      </c>
      <c r="G6" s="14" t="s">
        <v>27</v>
      </c>
      <c r="H6" s="14" t="s">
        <v>28</v>
      </c>
      <c r="I6" s="16">
        <v>45687</v>
      </c>
      <c r="J6" s="16">
        <v>45705</v>
      </c>
      <c r="K6" s="16">
        <v>45706</v>
      </c>
      <c r="L6" s="15">
        <v>32236</v>
      </c>
      <c r="M6" s="14" t="s">
        <v>36</v>
      </c>
      <c r="N6" s="14" t="s">
        <v>38</v>
      </c>
      <c r="O6" s="14" t="s">
        <v>31</v>
      </c>
      <c r="P6" s="14" t="s">
        <v>148</v>
      </c>
      <c r="Q6" s="17">
        <v>847603.19999999995</v>
      </c>
    </row>
    <row r="7" spans="1:17" ht="45" x14ac:dyDescent="0.25">
      <c r="A7" s="14">
        <v>4</v>
      </c>
      <c r="B7" s="14" t="s">
        <v>42</v>
      </c>
      <c r="C7" s="14" t="s">
        <v>56</v>
      </c>
      <c r="D7" s="14" t="s">
        <v>79</v>
      </c>
      <c r="E7" s="14" t="s">
        <v>112</v>
      </c>
      <c r="F7" s="15" t="s">
        <v>39</v>
      </c>
      <c r="G7" s="14" t="s">
        <v>27</v>
      </c>
      <c r="H7" s="14" t="s">
        <v>28</v>
      </c>
      <c r="I7" s="16">
        <v>45687</v>
      </c>
      <c r="J7" s="16">
        <v>45705</v>
      </c>
      <c r="K7" s="16">
        <v>45706</v>
      </c>
      <c r="L7" s="15">
        <v>32237</v>
      </c>
      <c r="M7" s="14" t="s">
        <v>36</v>
      </c>
      <c r="N7" s="14" t="s">
        <v>145</v>
      </c>
      <c r="O7" s="14" t="s">
        <v>41</v>
      </c>
      <c r="P7" s="14" t="s">
        <v>149</v>
      </c>
      <c r="Q7" s="17">
        <v>291696</v>
      </c>
    </row>
    <row r="8" spans="1:17" ht="45" x14ac:dyDescent="0.25">
      <c r="A8" s="14">
        <v>5</v>
      </c>
      <c r="B8" s="14" t="s">
        <v>42</v>
      </c>
      <c r="C8" s="14" t="s">
        <v>56</v>
      </c>
      <c r="D8" s="14" t="s">
        <v>79</v>
      </c>
      <c r="E8" s="14" t="s">
        <v>112</v>
      </c>
      <c r="F8" s="15" t="s">
        <v>39</v>
      </c>
      <c r="G8" s="14" t="s">
        <v>27</v>
      </c>
      <c r="H8" s="14" t="s">
        <v>28</v>
      </c>
      <c r="I8" s="16">
        <v>45687</v>
      </c>
      <c r="J8" s="16">
        <v>45705</v>
      </c>
      <c r="K8" s="16">
        <v>45706</v>
      </c>
      <c r="L8" s="15">
        <v>32238</v>
      </c>
      <c r="M8" s="14" t="s">
        <v>36</v>
      </c>
      <c r="N8" s="14" t="s">
        <v>40</v>
      </c>
      <c r="O8" s="14" t="s">
        <v>31</v>
      </c>
      <c r="P8" s="18" t="s">
        <v>150</v>
      </c>
      <c r="Q8" s="17">
        <v>96470.9</v>
      </c>
    </row>
    <row r="9" spans="1:17" ht="45" x14ac:dyDescent="0.25">
      <c r="A9" s="14">
        <v>6</v>
      </c>
      <c r="B9" s="18" t="s">
        <v>42</v>
      </c>
      <c r="C9" s="14" t="s">
        <v>56</v>
      </c>
      <c r="D9" s="18" t="s">
        <v>79</v>
      </c>
      <c r="E9" s="18" t="s">
        <v>112</v>
      </c>
      <c r="F9" s="15" t="s">
        <v>39</v>
      </c>
      <c r="G9" s="18" t="s">
        <v>27</v>
      </c>
      <c r="H9" s="14" t="s">
        <v>28</v>
      </c>
      <c r="I9" s="16">
        <v>45687</v>
      </c>
      <c r="J9" s="16">
        <v>45705</v>
      </c>
      <c r="K9" s="16">
        <v>45706</v>
      </c>
      <c r="L9" s="15">
        <v>32239</v>
      </c>
      <c r="M9" s="18" t="s">
        <v>36</v>
      </c>
      <c r="N9" s="18" t="s">
        <v>46</v>
      </c>
      <c r="O9" s="14" t="s">
        <v>41</v>
      </c>
      <c r="P9" s="18" t="s">
        <v>151</v>
      </c>
      <c r="Q9" s="17">
        <v>61180.639999999999</v>
      </c>
    </row>
    <row r="10" spans="1:17" ht="30" x14ac:dyDescent="0.25">
      <c r="A10" s="14">
        <v>7</v>
      </c>
      <c r="B10" s="14" t="s">
        <v>34</v>
      </c>
      <c r="C10" s="14" t="s">
        <v>56</v>
      </c>
      <c r="D10" s="14" t="s">
        <v>81</v>
      </c>
      <c r="E10" s="14" t="s">
        <v>114</v>
      </c>
      <c r="F10" s="15" t="s">
        <v>39</v>
      </c>
      <c r="G10" s="14" t="s">
        <v>27</v>
      </c>
      <c r="H10" s="14" t="s">
        <v>28</v>
      </c>
      <c r="I10" s="16">
        <v>45684</v>
      </c>
      <c r="J10" s="16">
        <v>45699</v>
      </c>
      <c r="K10" s="16">
        <v>45705</v>
      </c>
      <c r="L10" s="15">
        <v>32230</v>
      </c>
      <c r="M10" s="14" t="s">
        <v>36</v>
      </c>
      <c r="N10" s="14" t="s">
        <v>38</v>
      </c>
      <c r="O10" s="14" t="s">
        <v>31</v>
      </c>
      <c r="P10" s="14" t="s">
        <v>153</v>
      </c>
      <c r="Q10" s="17">
        <v>1188260</v>
      </c>
    </row>
    <row r="11" spans="1:17" ht="30" x14ac:dyDescent="0.25">
      <c r="A11" s="14">
        <v>8</v>
      </c>
      <c r="B11" s="14" t="s">
        <v>34</v>
      </c>
      <c r="C11" s="14" t="s">
        <v>56</v>
      </c>
      <c r="D11" s="14" t="s">
        <v>81</v>
      </c>
      <c r="E11" s="14" t="s">
        <v>114</v>
      </c>
      <c r="F11" s="15" t="s">
        <v>39</v>
      </c>
      <c r="G11" s="14" t="s">
        <v>27</v>
      </c>
      <c r="H11" s="14" t="s">
        <v>28</v>
      </c>
      <c r="I11" s="16">
        <v>45684</v>
      </c>
      <c r="J11" s="16">
        <v>45699</v>
      </c>
      <c r="K11" s="16">
        <v>45705</v>
      </c>
      <c r="L11" s="15">
        <v>32231</v>
      </c>
      <c r="M11" s="14" t="s">
        <v>36</v>
      </c>
      <c r="N11" s="14" t="s">
        <v>37</v>
      </c>
      <c r="O11" s="14" t="s">
        <v>31</v>
      </c>
      <c r="P11" s="14" t="s">
        <v>154</v>
      </c>
      <c r="Q11" s="17">
        <v>314588</v>
      </c>
    </row>
    <row r="12" spans="1:17" ht="30" x14ac:dyDescent="0.25">
      <c r="A12" s="14">
        <v>9</v>
      </c>
      <c r="B12" s="14" t="s">
        <v>34</v>
      </c>
      <c r="C12" s="14" t="s">
        <v>56</v>
      </c>
      <c r="D12" s="14" t="s">
        <v>81</v>
      </c>
      <c r="E12" s="14" t="s">
        <v>114</v>
      </c>
      <c r="F12" s="15" t="s">
        <v>39</v>
      </c>
      <c r="G12" s="14" t="s">
        <v>27</v>
      </c>
      <c r="H12" s="14" t="s">
        <v>28</v>
      </c>
      <c r="I12" s="16">
        <v>45684</v>
      </c>
      <c r="J12" s="16">
        <v>45699</v>
      </c>
      <c r="K12" s="16">
        <v>45705</v>
      </c>
      <c r="L12" s="15">
        <v>32232</v>
      </c>
      <c r="M12" s="14" t="s">
        <v>36</v>
      </c>
      <c r="N12" s="14" t="s">
        <v>37</v>
      </c>
      <c r="O12" s="14" t="s">
        <v>31</v>
      </c>
      <c r="P12" s="14" t="s">
        <v>155</v>
      </c>
      <c r="Q12" s="17">
        <v>11446</v>
      </c>
    </row>
    <row r="13" spans="1:17" ht="30" x14ac:dyDescent="0.25">
      <c r="A13" s="14">
        <v>10</v>
      </c>
      <c r="B13" s="14" t="s">
        <v>34</v>
      </c>
      <c r="C13" s="14" t="s">
        <v>56</v>
      </c>
      <c r="D13" s="14" t="s">
        <v>82</v>
      </c>
      <c r="E13" s="14" t="s">
        <v>115</v>
      </c>
      <c r="F13" s="15" t="s">
        <v>39</v>
      </c>
      <c r="G13" s="14" t="s">
        <v>27</v>
      </c>
      <c r="H13" s="14" t="s">
        <v>28</v>
      </c>
      <c r="I13" s="16">
        <v>45680</v>
      </c>
      <c r="J13" s="16">
        <v>45691</v>
      </c>
      <c r="K13" s="16">
        <v>45693</v>
      </c>
      <c r="L13" s="15">
        <v>32223</v>
      </c>
      <c r="M13" s="14" t="s">
        <v>36</v>
      </c>
      <c r="N13" s="14" t="s">
        <v>38</v>
      </c>
      <c r="O13" s="14" t="s">
        <v>31</v>
      </c>
      <c r="P13" s="14" t="s">
        <v>157</v>
      </c>
      <c r="Q13" s="17">
        <v>486938.26</v>
      </c>
    </row>
    <row r="14" spans="1:17" ht="45" x14ac:dyDescent="0.25">
      <c r="A14" s="14">
        <v>11</v>
      </c>
      <c r="B14" s="14" t="s">
        <v>74</v>
      </c>
      <c r="C14" s="14" t="s">
        <v>56</v>
      </c>
      <c r="D14" s="20" t="s">
        <v>83</v>
      </c>
      <c r="E14" s="14" t="s">
        <v>116</v>
      </c>
      <c r="F14" s="15" t="s">
        <v>39</v>
      </c>
      <c r="G14" s="14" t="s">
        <v>27</v>
      </c>
      <c r="H14" s="14" t="s">
        <v>28</v>
      </c>
      <c r="I14" s="16">
        <v>45681</v>
      </c>
      <c r="J14" s="16">
        <v>45691</v>
      </c>
      <c r="K14" s="16">
        <v>45692</v>
      </c>
      <c r="L14" s="15">
        <v>32222</v>
      </c>
      <c r="M14" s="14" t="s">
        <v>36</v>
      </c>
      <c r="N14" s="14" t="s">
        <v>38</v>
      </c>
      <c r="O14" s="14" t="s">
        <v>31</v>
      </c>
      <c r="P14" s="14" t="s">
        <v>158</v>
      </c>
      <c r="Q14" s="17">
        <v>1106250</v>
      </c>
    </row>
    <row r="15" spans="1:17" ht="30" x14ac:dyDescent="0.25">
      <c r="A15" s="14">
        <v>12</v>
      </c>
      <c r="B15" s="14" t="s">
        <v>43</v>
      </c>
      <c r="C15" s="14" t="s">
        <v>56</v>
      </c>
      <c r="D15" s="14" t="s">
        <v>84</v>
      </c>
      <c r="E15" s="14" t="s">
        <v>117</v>
      </c>
      <c r="F15" s="15" t="s">
        <v>39</v>
      </c>
      <c r="G15" s="14" t="s">
        <v>35</v>
      </c>
      <c r="H15" s="14" t="s">
        <v>28</v>
      </c>
      <c r="I15" s="16">
        <v>45681</v>
      </c>
      <c r="J15" s="16">
        <v>45693</v>
      </c>
      <c r="K15" s="16">
        <v>45700</v>
      </c>
      <c r="L15" s="15">
        <v>32226</v>
      </c>
      <c r="M15" s="14" t="s">
        <v>36</v>
      </c>
      <c r="N15" s="14" t="s">
        <v>38</v>
      </c>
      <c r="O15" s="14" t="s">
        <v>41</v>
      </c>
      <c r="P15" s="14" t="s">
        <v>159</v>
      </c>
      <c r="Q15" s="17">
        <v>1696840</v>
      </c>
    </row>
    <row r="16" spans="1:17" ht="30" x14ac:dyDescent="0.25">
      <c r="A16" s="14">
        <v>13</v>
      </c>
      <c r="B16" s="14" t="s">
        <v>75</v>
      </c>
      <c r="C16" s="14" t="s">
        <v>56</v>
      </c>
      <c r="D16" s="14" t="s">
        <v>85</v>
      </c>
      <c r="E16" s="14" t="s">
        <v>118</v>
      </c>
      <c r="F16" s="15" t="s">
        <v>44</v>
      </c>
      <c r="G16" s="14" t="s">
        <v>27</v>
      </c>
      <c r="H16" s="14" t="s">
        <v>28</v>
      </c>
      <c r="I16" s="16">
        <v>45686</v>
      </c>
      <c r="J16" s="16">
        <v>45692</v>
      </c>
      <c r="K16" s="16">
        <v>45693</v>
      </c>
      <c r="L16" s="15">
        <v>32225</v>
      </c>
      <c r="M16" s="14" t="s">
        <v>36</v>
      </c>
      <c r="N16" s="14" t="s">
        <v>144</v>
      </c>
      <c r="O16" s="14" t="s">
        <v>41</v>
      </c>
      <c r="P16" s="14" t="s">
        <v>160</v>
      </c>
      <c r="Q16" s="17">
        <v>174993.72</v>
      </c>
    </row>
    <row r="17" spans="1:17" ht="45" x14ac:dyDescent="0.25">
      <c r="A17" s="14">
        <v>14</v>
      </c>
      <c r="B17" s="14" t="s">
        <v>42</v>
      </c>
      <c r="C17" s="14" t="s">
        <v>56</v>
      </c>
      <c r="D17" s="14" t="s">
        <v>87</v>
      </c>
      <c r="E17" s="14" t="s">
        <v>120</v>
      </c>
      <c r="F17" s="15" t="s">
        <v>39</v>
      </c>
      <c r="G17" s="14" t="s">
        <v>35</v>
      </c>
      <c r="H17" s="14" t="s">
        <v>28</v>
      </c>
      <c r="I17" s="16">
        <v>45698</v>
      </c>
      <c r="J17" s="16">
        <v>45712</v>
      </c>
      <c r="K17" s="16">
        <v>45719</v>
      </c>
      <c r="L17" s="15">
        <v>32269</v>
      </c>
      <c r="M17" s="14" t="s">
        <v>58</v>
      </c>
      <c r="N17" s="14" t="s">
        <v>38</v>
      </c>
      <c r="O17" s="14" t="s">
        <v>31</v>
      </c>
      <c r="P17" s="14" t="s">
        <v>162</v>
      </c>
      <c r="Q17" s="17">
        <v>364567.18</v>
      </c>
    </row>
    <row r="18" spans="1:17" ht="60" x14ac:dyDescent="0.25">
      <c r="A18" s="14">
        <v>15</v>
      </c>
      <c r="B18" s="14" t="s">
        <v>43</v>
      </c>
      <c r="C18" s="14" t="s">
        <v>56</v>
      </c>
      <c r="D18" s="14" t="s">
        <v>88</v>
      </c>
      <c r="E18" s="14" t="s">
        <v>121</v>
      </c>
      <c r="F18" s="15" t="s">
        <v>39</v>
      </c>
      <c r="G18" s="14" t="s">
        <v>35</v>
      </c>
      <c r="H18" s="14" t="s">
        <v>28</v>
      </c>
      <c r="I18" s="16">
        <v>45687</v>
      </c>
      <c r="J18" s="16">
        <v>45699</v>
      </c>
      <c r="K18" s="16">
        <v>45705</v>
      </c>
      <c r="L18" s="15">
        <v>32234</v>
      </c>
      <c r="M18" s="14" t="s">
        <v>36</v>
      </c>
      <c r="N18" s="14" t="s">
        <v>38</v>
      </c>
      <c r="O18" s="14" t="s">
        <v>31</v>
      </c>
      <c r="P18" s="14" t="s">
        <v>163</v>
      </c>
      <c r="Q18" s="17">
        <v>1730470</v>
      </c>
    </row>
    <row r="19" spans="1:17" ht="30" x14ac:dyDescent="0.25">
      <c r="A19" s="14">
        <v>16</v>
      </c>
      <c r="B19" s="14" t="s">
        <v>34</v>
      </c>
      <c r="C19" s="14" t="s">
        <v>56</v>
      </c>
      <c r="D19" s="14" t="s">
        <v>90</v>
      </c>
      <c r="E19" s="14" t="s">
        <v>123</v>
      </c>
      <c r="F19" s="15" t="s">
        <v>44</v>
      </c>
      <c r="G19" s="14" t="s">
        <v>27</v>
      </c>
      <c r="H19" s="14" t="s">
        <v>28</v>
      </c>
      <c r="I19" s="16">
        <v>45687</v>
      </c>
      <c r="J19" s="16">
        <v>45691</v>
      </c>
      <c r="K19" s="16">
        <v>45693</v>
      </c>
      <c r="L19" s="15">
        <v>32224</v>
      </c>
      <c r="M19" s="14" t="s">
        <v>36</v>
      </c>
      <c r="N19" s="14" t="s">
        <v>40</v>
      </c>
      <c r="O19" s="14" t="s">
        <v>41</v>
      </c>
      <c r="P19" s="14" t="s">
        <v>165</v>
      </c>
      <c r="Q19" s="17">
        <v>214962.02</v>
      </c>
    </row>
    <row r="20" spans="1:17" ht="60" x14ac:dyDescent="0.25">
      <c r="A20" s="14">
        <v>17</v>
      </c>
      <c r="B20" s="14" t="s">
        <v>34</v>
      </c>
      <c r="C20" s="14" t="s">
        <v>56</v>
      </c>
      <c r="D20" s="14" t="s">
        <v>92</v>
      </c>
      <c r="E20" s="14" t="s">
        <v>125</v>
      </c>
      <c r="F20" s="15" t="s">
        <v>39</v>
      </c>
      <c r="G20" s="14" t="s">
        <v>35</v>
      </c>
      <c r="H20" s="14" t="s">
        <v>28</v>
      </c>
      <c r="I20" s="16">
        <v>45688</v>
      </c>
      <c r="J20" s="16">
        <v>45701</v>
      </c>
      <c r="K20" s="16">
        <v>45712</v>
      </c>
      <c r="L20" s="15">
        <v>32249</v>
      </c>
      <c r="M20" s="14" t="s">
        <v>36</v>
      </c>
      <c r="N20" s="14" t="s">
        <v>46</v>
      </c>
      <c r="O20" s="14" t="s">
        <v>41</v>
      </c>
      <c r="P20" s="14" t="s">
        <v>167</v>
      </c>
      <c r="Q20" s="17">
        <v>480000</v>
      </c>
    </row>
    <row r="21" spans="1:17" ht="45" x14ac:dyDescent="0.25">
      <c r="A21" s="14">
        <v>18</v>
      </c>
      <c r="B21" s="14" t="s">
        <v>74</v>
      </c>
      <c r="C21" s="14" t="s">
        <v>56</v>
      </c>
      <c r="D21" s="14" t="s">
        <v>93</v>
      </c>
      <c r="E21" s="14" t="s">
        <v>126</v>
      </c>
      <c r="F21" s="15" t="s">
        <v>39</v>
      </c>
      <c r="G21" s="14" t="s">
        <v>35</v>
      </c>
      <c r="H21" s="14" t="s">
        <v>28</v>
      </c>
      <c r="I21" s="16">
        <v>45685</v>
      </c>
      <c r="J21" s="16">
        <v>45691</v>
      </c>
      <c r="K21" s="16">
        <v>45691</v>
      </c>
      <c r="L21" s="15">
        <v>32218</v>
      </c>
      <c r="M21" s="14" t="s">
        <v>36</v>
      </c>
      <c r="N21" s="14" t="s">
        <v>38</v>
      </c>
      <c r="O21" s="14" t="s">
        <v>31</v>
      </c>
      <c r="P21" s="14" t="s">
        <v>168</v>
      </c>
      <c r="Q21" s="17">
        <v>1194750</v>
      </c>
    </row>
    <row r="22" spans="1:17" ht="30" x14ac:dyDescent="0.25">
      <c r="A22" s="14">
        <v>19</v>
      </c>
      <c r="B22" s="14" t="s">
        <v>34</v>
      </c>
      <c r="C22" s="14" t="s">
        <v>56</v>
      </c>
      <c r="D22" s="14" t="s">
        <v>94</v>
      </c>
      <c r="E22" s="14" t="s">
        <v>127</v>
      </c>
      <c r="F22" s="15" t="s">
        <v>39</v>
      </c>
      <c r="G22" s="14" t="s">
        <v>27</v>
      </c>
      <c r="H22" s="14" t="s">
        <v>28</v>
      </c>
      <c r="I22" s="16">
        <v>45693</v>
      </c>
      <c r="J22" s="16">
        <v>45708</v>
      </c>
      <c r="K22" s="16">
        <v>45713</v>
      </c>
      <c r="L22" s="15">
        <v>32250</v>
      </c>
      <c r="M22" s="14" t="s">
        <v>58</v>
      </c>
      <c r="N22" s="14" t="s">
        <v>38</v>
      </c>
      <c r="O22" s="14" t="s">
        <v>31</v>
      </c>
      <c r="P22" s="14" t="s">
        <v>169</v>
      </c>
      <c r="Q22" s="17">
        <v>607110</v>
      </c>
    </row>
    <row r="23" spans="1:17" ht="30" x14ac:dyDescent="0.25">
      <c r="A23" s="14">
        <v>20</v>
      </c>
      <c r="B23" s="14" t="s">
        <v>34</v>
      </c>
      <c r="C23" s="14" t="s">
        <v>56</v>
      </c>
      <c r="D23" s="14" t="s">
        <v>94</v>
      </c>
      <c r="E23" s="14" t="s">
        <v>127</v>
      </c>
      <c r="F23" s="15" t="s">
        <v>39</v>
      </c>
      <c r="G23" s="14" t="s">
        <v>27</v>
      </c>
      <c r="H23" s="14" t="s">
        <v>28</v>
      </c>
      <c r="I23" s="16">
        <v>45693</v>
      </c>
      <c r="J23" s="16">
        <v>45708</v>
      </c>
      <c r="K23" s="16">
        <v>45713</v>
      </c>
      <c r="L23" s="15">
        <v>32252</v>
      </c>
      <c r="M23" s="14" t="s">
        <v>58</v>
      </c>
      <c r="N23" s="14" t="s">
        <v>37</v>
      </c>
      <c r="O23" s="14" t="s">
        <v>31</v>
      </c>
      <c r="P23" s="14" t="s">
        <v>171</v>
      </c>
      <c r="Q23" s="17">
        <v>52122.96</v>
      </c>
    </row>
    <row r="24" spans="1:17" ht="30" x14ac:dyDescent="0.25">
      <c r="A24" s="14">
        <v>21</v>
      </c>
      <c r="B24" s="14" t="s">
        <v>34</v>
      </c>
      <c r="C24" s="14" t="s">
        <v>56</v>
      </c>
      <c r="D24" s="14" t="s">
        <v>94</v>
      </c>
      <c r="E24" s="14" t="s">
        <v>127</v>
      </c>
      <c r="F24" s="15" t="s">
        <v>39</v>
      </c>
      <c r="G24" s="14" t="s">
        <v>27</v>
      </c>
      <c r="H24" s="14" t="s">
        <v>28</v>
      </c>
      <c r="I24" s="16">
        <v>45693</v>
      </c>
      <c r="J24" s="16">
        <v>45708</v>
      </c>
      <c r="K24" s="16">
        <v>45713</v>
      </c>
      <c r="L24" s="15">
        <v>32254</v>
      </c>
      <c r="M24" s="14" t="s">
        <v>58</v>
      </c>
      <c r="N24" s="14" t="s">
        <v>40</v>
      </c>
      <c r="O24" s="14" t="s">
        <v>41</v>
      </c>
      <c r="P24" s="14" t="s">
        <v>173</v>
      </c>
      <c r="Q24" s="17">
        <v>19805.12</v>
      </c>
    </row>
    <row r="25" spans="1:17" ht="30" x14ac:dyDescent="0.25">
      <c r="A25" s="14">
        <v>22</v>
      </c>
      <c r="B25" s="14" t="s">
        <v>34</v>
      </c>
      <c r="C25" s="14" t="s">
        <v>56</v>
      </c>
      <c r="D25" s="14" t="s">
        <v>94</v>
      </c>
      <c r="E25" s="14" t="s">
        <v>127</v>
      </c>
      <c r="F25" s="15" t="s">
        <v>39</v>
      </c>
      <c r="G25" s="14" t="s">
        <v>27</v>
      </c>
      <c r="H25" s="14" t="s">
        <v>28</v>
      </c>
      <c r="I25" s="16">
        <v>45693</v>
      </c>
      <c r="J25" s="16">
        <v>45708</v>
      </c>
      <c r="K25" s="16">
        <v>45713</v>
      </c>
      <c r="L25" s="15">
        <v>32255</v>
      </c>
      <c r="M25" s="14" t="s">
        <v>58</v>
      </c>
      <c r="N25" s="14" t="s">
        <v>40</v>
      </c>
      <c r="O25" s="14" t="s">
        <v>31</v>
      </c>
      <c r="P25" s="14" t="s">
        <v>174</v>
      </c>
      <c r="Q25" s="17">
        <v>13083.84</v>
      </c>
    </row>
    <row r="26" spans="1:17" ht="30" x14ac:dyDescent="0.25">
      <c r="A26" s="14">
        <v>23</v>
      </c>
      <c r="B26" s="14" t="s">
        <v>43</v>
      </c>
      <c r="C26" s="14" t="s">
        <v>56</v>
      </c>
      <c r="D26" s="14" t="s">
        <v>95</v>
      </c>
      <c r="E26" s="14" t="s">
        <v>128</v>
      </c>
      <c r="F26" s="15" t="s">
        <v>39</v>
      </c>
      <c r="G26" s="14" t="s">
        <v>27</v>
      </c>
      <c r="H26" s="14" t="s">
        <v>28</v>
      </c>
      <c r="I26" s="16">
        <v>45694</v>
      </c>
      <c r="J26" s="16">
        <v>45706</v>
      </c>
      <c r="K26" s="16">
        <v>45708</v>
      </c>
      <c r="L26" s="15">
        <v>32244</v>
      </c>
      <c r="M26" s="14" t="s">
        <v>36</v>
      </c>
      <c r="N26" s="14" t="s">
        <v>55</v>
      </c>
      <c r="O26" s="14" t="s">
        <v>41</v>
      </c>
      <c r="P26" s="14" t="s">
        <v>175</v>
      </c>
      <c r="Q26" s="17">
        <v>1590893.6</v>
      </c>
    </row>
    <row r="27" spans="1:17" ht="30" x14ac:dyDescent="0.25">
      <c r="A27" s="14">
        <v>24</v>
      </c>
      <c r="B27" s="14" t="s">
        <v>43</v>
      </c>
      <c r="C27" s="14" t="s">
        <v>56</v>
      </c>
      <c r="D27" s="14" t="s">
        <v>96</v>
      </c>
      <c r="E27" s="14" t="s">
        <v>129</v>
      </c>
      <c r="F27" s="15" t="s">
        <v>39</v>
      </c>
      <c r="G27" s="14" t="s">
        <v>27</v>
      </c>
      <c r="H27" s="14" t="s">
        <v>28</v>
      </c>
      <c r="I27" s="16">
        <v>45692</v>
      </c>
      <c r="J27" s="16">
        <v>45709</v>
      </c>
      <c r="K27" s="16" t="s">
        <v>51</v>
      </c>
      <c r="L27" s="16" t="s">
        <v>51</v>
      </c>
      <c r="M27" s="14" t="s">
        <v>58</v>
      </c>
      <c r="N27" s="14" t="s">
        <v>37</v>
      </c>
      <c r="O27" s="14" t="s">
        <v>31</v>
      </c>
      <c r="P27" s="14" t="s">
        <v>176</v>
      </c>
      <c r="Q27" s="16" t="s">
        <v>51</v>
      </c>
    </row>
    <row r="28" spans="1:17" ht="30" x14ac:dyDescent="0.25">
      <c r="A28" s="14">
        <v>25</v>
      </c>
      <c r="B28" s="14" t="s">
        <v>43</v>
      </c>
      <c r="C28" s="14" t="s">
        <v>56</v>
      </c>
      <c r="D28" s="14" t="s">
        <v>96</v>
      </c>
      <c r="E28" s="14" t="s">
        <v>129</v>
      </c>
      <c r="F28" s="15" t="s">
        <v>39</v>
      </c>
      <c r="G28" s="14" t="s">
        <v>27</v>
      </c>
      <c r="H28" s="14" t="s">
        <v>28</v>
      </c>
      <c r="I28" s="16">
        <v>45692</v>
      </c>
      <c r="J28" s="16">
        <v>45709</v>
      </c>
      <c r="K28" s="16" t="s">
        <v>51</v>
      </c>
      <c r="L28" s="16" t="s">
        <v>51</v>
      </c>
      <c r="M28" s="14" t="s">
        <v>58</v>
      </c>
      <c r="N28" s="14" t="s">
        <v>37</v>
      </c>
      <c r="O28" s="14" t="s">
        <v>31</v>
      </c>
      <c r="P28" s="14" t="s">
        <v>177</v>
      </c>
      <c r="Q28" s="16" t="s">
        <v>51</v>
      </c>
    </row>
    <row r="29" spans="1:17" ht="30" x14ac:dyDescent="0.25">
      <c r="A29" s="14">
        <v>26</v>
      </c>
      <c r="B29" s="14" t="s">
        <v>43</v>
      </c>
      <c r="C29" s="14" t="s">
        <v>56</v>
      </c>
      <c r="D29" s="14" t="s">
        <v>96</v>
      </c>
      <c r="E29" s="14" t="s">
        <v>129</v>
      </c>
      <c r="F29" s="15" t="s">
        <v>39</v>
      </c>
      <c r="G29" s="14" t="s">
        <v>27</v>
      </c>
      <c r="H29" s="14" t="s">
        <v>28</v>
      </c>
      <c r="I29" s="16">
        <v>45692</v>
      </c>
      <c r="J29" s="16">
        <v>45709</v>
      </c>
      <c r="K29" s="16" t="s">
        <v>51</v>
      </c>
      <c r="L29" s="16" t="s">
        <v>51</v>
      </c>
      <c r="M29" s="14" t="s">
        <v>58</v>
      </c>
      <c r="N29" s="14" t="s">
        <v>146</v>
      </c>
      <c r="O29" s="14" t="s">
        <v>41</v>
      </c>
      <c r="P29" s="14" t="s">
        <v>178</v>
      </c>
      <c r="Q29" s="16" t="s">
        <v>51</v>
      </c>
    </row>
    <row r="30" spans="1:17" ht="30" x14ac:dyDescent="0.25">
      <c r="A30" s="14">
        <v>27</v>
      </c>
      <c r="B30" s="14" t="s">
        <v>43</v>
      </c>
      <c r="C30" s="14" t="s">
        <v>56</v>
      </c>
      <c r="D30" s="14" t="s">
        <v>96</v>
      </c>
      <c r="E30" s="14" t="s">
        <v>129</v>
      </c>
      <c r="F30" s="15" t="s">
        <v>39</v>
      </c>
      <c r="G30" s="14" t="s">
        <v>27</v>
      </c>
      <c r="H30" s="14" t="s">
        <v>28</v>
      </c>
      <c r="I30" s="16">
        <v>45692</v>
      </c>
      <c r="J30" s="16">
        <v>45709</v>
      </c>
      <c r="K30" s="16" t="s">
        <v>51</v>
      </c>
      <c r="L30" s="16" t="s">
        <v>51</v>
      </c>
      <c r="M30" s="14" t="s">
        <v>58</v>
      </c>
      <c r="N30" s="14" t="s">
        <v>38</v>
      </c>
      <c r="O30" s="14" t="s">
        <v>41</v>
      </c>
      <c r="P30" s="14" t="s">
        <v>179</v>
      </c>
      <c r="Q30" s="16" t="s">
        <v>51</v>
      </c>
    </row>
    <row r="31" spans="1:17" ht="30" x14ac:dyDescent="0.25">
      <c r="A31" s="14">
        <v>28</v>
      </c>
      <c r="B31" s="14" t="s">
        <v>43</v>
      </c>
      <c r="C31" s="14" t="s">
        <v>56</v>
      </c>
      <c r="D31" s="14" t="s">
        <v>96</v>
      </c>
      <c r="E31" s="14" t="s">
        <v>129</v>
      </c>
      <c r="F31" s="15" t="s">
        <v>39</v>
      </c>
      <c r="G31" s="14" t="s">
        <v>27</v>
      </c>
      <c r="H31" s="14" t="s">
        <v>28</v>
      </c>
      <c r="I31" s="16">
        <v>45692</v>
      </c>
      <c r="J31" s="16">
        <v>45709</v>
      </c>
      <c r="K31" s="16" t="s">
        <v>51</v>
      </c>
      <c r="L31" s="16" t="s">
        <v>51</v>
      </c>
      <c r="M31" s="14" t="s">
        <v>58</v>
      </c>
      <c r="N31" s="14" t="s">
        <v>38</v>
      </c>
      <c r="O31" s="14" t="s">
        <v>31</v>
      </c>
      <c r="P31" s="14" t="s">
        <v>180</v>
      </c>
      <c r="Q31" s="16" t="s">
        <v>51</v>
      </c>
    </row>
    <row r="32" spans="1:17" ht="30" x14ac:dyDescent="0.25">
      <c r="A32" s="14">
        <v>29</v>
      </c>
      <c r="B32" s="14" t="s">
        <v>34</v>
      </c>
      <c r="C32" s="14" t="s">
        <v>56</v>
      </c>
      <c r="D32" s="14" t="s">
        <v>97</v>
      </c>
      <c r="E32" s="14" t="s">
        <v>130</v>
      </c>
      <c r="F32" s="15" t="s">
        <v>39</v>
      </c>
      <c r="G32" s="14" t="s">
        <v>27</v>
      </c>
      <c r="H32" s="14" t="s">
        <v>28</v>
      </c>
      <c r="I32" s="16">
        <v>45691</v>
      </c>
      <c r="J32" s="16">
        <v>45708</v>
      </c>
      <c r="K32" s="16" t="s">
        <v>51</v>
      </c>
      <c r="L32" s="16" t="s">
        <v>51</v>
      </c>
      <c r="M32" s="14" t="s">
        <v>36</v>
      </c>
      <c r="N32" s="14" t="s">
        <v>40</v>
      </c>
      <c r="O32" s="14" t="s">
        <v>41</v>
      </c>
      <c r="P32" s="14" t="s">
        <v>181</v>
      </c>
      <c r="Q32" s="16" t="s">
        <v>51</v>
      </c>
    </row>
    <row r="33" spans="1:17" ht="30" x14ac:dyDescent="0.25">
      <c r="A33" s="14">
        <v>30</v>
      </c>
      <c r="B33" s="14" t="s">
        <v>34</v>
      </c>
      <c r="C33" s="14" t="s">
        <v>56</v>
      </c>
      <c r="D33" s="14" t="s">
        <v>97</v>
      </c>
      <c r="E33" s="14" t="s">
        <v>130</v>
      </c>
      <c r="F33" s="15" t="s">
        <v>39</v>
      </c>
      <c r="G33" s="14" t="s">
        <v>27</v>
      </c>
      <c r="H33" s="14" t="s">
        <v>28</v>
      </c>
      <c r="I33" s="16">
        <v>45691</v>
      </c>
      <c r="J33" s="16">
        <v>45708</v>
      </c>
      <c r="K33" s="16" t="s">
        <v>51</v>
      </c>
      <c r="L33" s="16" t="s">
        <v>51</v>
      </c>
      <c r="M33" s="14" t="s">
        <v>58</v>
      </c>
      <c r="N33" s="14" t="s">
        <v>38</v>
      </c>
      <c r="O33" s="14" t="s">
        <v>31</v>
      </c>
      <c r="P33" s="14" t="s">
        <v>182</v>
      </c>
      <c r="Q33" s="16" t="s">
        <v>51</v>
      </c>
    </row>
    <row r="34" spans="1:17" ht="30" x14ac:dyDescent="0.25">
      <c r="A34" s="14">
        <v>31</v>
      </c>
      <c r="B34" s="14" t="s">
        <v>34</v>
      </c>
      <c r="C34" s="14" t="s">
        <v>56</v>
      </c>
      <c r="D34" s="14" t="s">
        <v>97</v>
      </c>
      <c r="E34" s="14" t="s">
        <v>130</v>
      </c>
      <c r="F34" s="15" t="s">
        <v>39</v>
      </c>
      <c r="G34" s="14" t="s">
        <v>27</v>
      </c>
      <c r="H34" s="14" t="s">
        <v>28</v>
      </c>
      <c r="I34" s="16">
        <v>45691</v>
      </c>
      <c r="J34" s="16">
        <v>45708</v>
      </c>
      <c r="K34" s="16" t="s">
        <v>51</v>
      </c>
      <c r="L34" s="16" t="s">
        <v>51</v>
      </c>
      <c r="M34" s="14" t="s">
        <v>36</v>
      </c>
      <c r="N34" s="14" t="s">
        <v>37</v>
      </c>
      <c r="O34" s="14" t="s">
        <v>31</v>
      </c>
      <c r="P34" s="14" t="s">
        <v>155</v>
      </c>
      <c r="Q34" s="16" t="s">
        <v>51</v>
      </c>
    </row>
    <row r="35" spans="1:17" ht="30" x14ac:dyDescent="0.25">
      <c r="A35" s="14">
        <v>32</v>
      </c>
      <c r="B35" s="14" t="s">
        <v>34</v>
      </c>
      <c r="C35" s="14" t="s">
        <v>56</v>
      </c>
      <c r="D35" s="14" t="s">
        <v>97</v>
      </c>
      <c r="E35" s="14" t="s">
        <v>130</v>
      </c>
      <c r="F35" s="15" t="s">
        <v>39</v>
      </c>
      <c r="G35" s="14" t="s">
        <v>27</v>
      </c>
      <c r="H35" s="14" t="s">
        <v>28</v>
      </c>
      <c r="I35" s="16">
        <v>45691</v>
      </c>
      <c r="J35" s="16">
        <v>45708</v>
      </c>
      <c r="K35" s="16" t="s">
        <v>51</v>
      </c>
      <c r="L35" s="16" t="s">
        <v>51</v>
      </c>
      <c r="M35" s="14" t="s">
        <v>36</v>
      </c>
      <c r="N35" s="14" t="s">
        <v>37</v>
      </c>
      <c r="O35" s="14" t="s">
        <v>31</v>
      </c>
      <c r="P35" s="14" t="s">
        <v>154</v>
      </c>
      <c r="Q35" s="16" t="s">
        <v>51</v>
      </c>
    </row>
    <row r="36" spans="1:17" ht="30" x14ac:dyDescent="0.25">
      <c r="A36" s="14">
        <v>33</v>
      </c>
      <c r="B36" s="30" t="s">
        <v>34</v>
      </c>
      <c r="C36" s="30" t="s">
        <v>56</v>
      </c>
      <c r="D36" s="30" t="s">
        <v>97</v>
      </c>
      <c r="E36" s="30" t="s">
        <v>130</v>
      </c>
      <c r="F36" s="31" t="s">
        <v>39</v>
      </c>
      <c r="G36" s="30" t="s">
        <v>27</v>
      </c>
      <c r="H36" s="30" t="s">
        <v>28</v>
      </c>
      <c r="I36" s="32">
        <v>45691</v>
      </c>
      <c r="J36" s="32">
        <v>45708</v>
      </c>
      <c r="K36" s="32" t="s">
        <v>51</v>
      </c>
      <c r="L36" s="32" t="s">
        <v>51</v>
      </c>
      <c r="M36" s="30" t="s">
        <v>58</v>
      </c>
      <c r="N36" s="30" t="s">
        <v>37</v>
      </c>
      <c r="O36" s="30" t="s">
        <v>31</v>
      </c>
      <c r="P36" s="30" t="s">
        <v>186</v>
      </c>
      <c r="Q36" s="16" t="s">
        <v>51</v>
      </c>
    </row>
    <row r="37" spans="1:17" ht="45" x14ac:dyDescent="0.25">
      <c r="A37" s="14">
        <v>34</v>
      </c>
      <c r="B37" s="30" t="s">
        <v>73</v>
      </c>
      <c r="C37" s="30" t="s">
        <v>56</v>
      </c>
      <c r="D37" s="30" t="s">
        <v>205</v>
      </c>
      <c r="E37" s="30" t="s">
        <v>206</v>
      </c>
      <c r="F37" s="31" t="s">
        <v>59</v>
      </c>
      <c r="G37" s="30" t="s">
        <v>35</v>
      </c>
      <c r="H37" s="30" t="s">
        <v>28</v>
      </c>
      <c r="I37" s="32">
        <v>45699</v>
      </c>
      <c r="J37" s="32">
        <v>45716</v>
      </c>
      <c r="K37" s="32" t="s">
        <v>51</v>
      </c>
      <c r="L37" s="32" t="s">
        <v>51</v>
      </c>
      <c r="M37" s="30" t="s">
        <v>36</v>
      </c>
      <c r="N37" s="30" t="s">
        <v>38</v>
      </c>
      <c r="O37" s="30" t="s">
        <v>31</v>
      </c>
      <c r="P37" s="30" t="s">
        <v>207</v>
      </c>
      <c r="Q37" s="16" t="s">
        <v>51</v>
      </c>
    </row>
    <row r="38" spans="1:17" ht="45" x14ac:dyDescent="0.25">
      <c r="A38" s="14">
        <v>35</v>
      </c>
      <c r="B38" s="14" t="s">
        <v>73</v>
      </c>
      <c r="C38" s="14" t="s">
        <v>77</v>
      </c>
      <c r="D38" s="14" t="s">
        <v>102</v>
      </c>
      <c r="E38" s="14" t="s">
        <v>135</v>
      </c>
      <c r="F38" s="15" t="s">
        <v>44</v>
      </c>
      <c r="G38" s="14" t="s">
        <v>27</v>
      </c>
      <c r="H38" s="14" t="s">
        <v>28</v>
      </c>
      <c r="I38" s="16">
        <v>45699</v>
      </c>
      <c r="J38" s="16">
        <v>45702</v>
      </c>
      <c r="K38" s="16">
        <v>45707</v>
      </c>
      <c r="L38" s="15">
        <v>32241</v>
      </c>
      <c r="M38" s="14" t="s">
        <v>36</v>
      </c>
      <c r="N38" s="14" t="s">
        <v>40</v>
      </c>
      <c r="O38" s="14" t="s">
        <v>41</v>
      </c>
      <c r="P38" s="14" t="s">
        <v>53</v>
      </c>
      <c r="Q38" s="17">
        <v>209450</v>
      </c>
    </row>
    <row r="39" spans="1:17" ht="45" x14ac:dyDescent="0.25">
      <c r="A39" s="14">
        <v>36</v>
      </c>
      <c r="B39" s="14" t="s">
        <v>34</v>
      </c>
      <c r="C39" s="14" t="s">
        <v>77</v>
      </c>
      <c r="D39" s="14" t="s">
        <v>103</v>
      </c>
      <c r="E39" s="14" t="s">
        <v>136</v>
      </c>
      <c r="F39" s="15" t="s">
        <v>39</v>
      </c>
      <c r="G39" s="14" t="s">
        <v>27</v>
      </c>
      <c r="H39" s="14" t="s">
        <v>28</v>
      </c>
      <c r="I39" s="16">
        <v>45699</v>
      </c>
      <c r="J39" s="16">
        <v>45712</v>
      </c>
      <c r="K39" s="16">
        <v>45716</v>
      </c>
      <c r="L39" s="15">
        <v>32267</v>
      </c>
      <c r="M39" s="14" t="s">
        <v>36</v>
      </c>
      <c r="N39" s="14" t="s">
        <v>37</v>
      </c>
      <c r="O39" s="14" t="s">
        <v>31</v>
      </c>
      <c r="P39" s="14" t="s">
        <v>155</v>
      </c>
      <c r="Q39" s="17">
        <v>126260</v>
      </c>
    </row>
    <row r="40" spans="1:17" ht="45" x14ac:dyDescent="0.25">
      <c r="A40" s="14">
        <v>37</v>
      </c>
      <c r="B40" s="14" t="s">
        <v>34</v>
      </c>
      <c r="C40" s="14" t="s">
        <v>77</v>
      </c>
      <c r="D40" s="14" t="s">
        <v>103</v>
      </c>
      <c r="E40" s="14" t="s">
        <v>136</v>
      </c>
      <c r="F40" s="15" t="s">
        <v>39</v>
      </c>
      <c r="G40" s="14" t="s">
        <v>27</v>
      </c>
      <c r="H40" s="14" t="s">
        <v>28</v>
      </c>
      <c r="I40" s="16">
        <v>45699</v>
      </c>
      <c r="J40" s="16">
        <v>45712</v>
      </c>
      <c r="K40" s="16">
        <v>45716</v>
      </c>
      <c r="L40" s="15">
        <v>32268</v>
      </c>
      <c r="M40" s="14" t="s">
        <v>36</v>
      </c>
      <c r="N40" s="14" t="s">
        <v>40</v>
      </c>
      <c r="O40" s="14" t="s">
        <v>31</v>
      </c>
      <c r="P40" s="14" t="s">
        <v>150</v>
      </c>
      <c r="Q40" s="17">
        <v>62304</v>
      </c>
    </row>
    <row r="41" spans="1:17" ht="30" x14ac:dyDescent="0.25">
      <c r="A41" s="14">
        <v>38</v>
      </c>
      <c r="B41" s="14" t="s">
        <v>26</v>
      </c>
      <c r="C41" s="14" t="s">
        <v>77</v>
      </c>
      <c r="D41" s="14" t="s">
        <v>104</v>
      </c>
      <c r="E41" s="14" t="s">
        <v>137</v>
      </c>
      <c r="F41" s="15" t="s">
        <v>44</v>
      </c>
      <c r="G41" s="14" t="s">
        <v>35</v>
      </c>
      <c r="H41" s="14" t="s">
        <v>28</v>
      </c>
      <c r="I41" s="16">
        <v>45701</v>
      </c>
      <c r="J41" s="16">
        <v>45707</v>
      </c>
      <c r="K41" s="16">
        <v>45708</v>
      </c>
      <c r="L41" s="15">
        <v>32243</v>
      </c>
      <c r="M41" s="14" t="s">
        <v>36</v>
      </c>
      <c r="N41" s="14" t="s">
        <v>144</v>
      </c>
      <c r="O41" s="14" t="s">
        <v>41</v>
      </c>
      <c r="P41" s="14" t="s">
        <v>192</v>
      </c>
      <c r="Q41" s="17">
        <v>247800</v>
      </c>
    </row>
    <row r="42" spans="1:17" ht="45" x14ac:dyDescent="0.25">
      <c r="A42" s="14">
        <v>39</v>
      </c>
      <c r="B42" s="14" t="s">
        <v>45</v>
      </c>
      <c r="C42" s="14" t="s">
        <v>77</v>
      </c>
      <c r="D42" s="14" t="s">
        <v>106</v>
      </c>
      <c r="E42" s="14" t="s">
        <v>139</v>
      </c>
      <c r="F42" s="15" t="s">
        <v>44</v>
      </c>
      <c r="G42" s="14" t="s">
        <v>35</v>
      </c>
      <c r="H42" s="14" t="s">
        <v>28</v>
      </c>
      <c r="I42" s="16">
        <v>45705</v>
      </c>
      <c r="J42" s="16">
        <v>45707</v>
      </c>
      <c r="K42" s="16">
        <v>45712</v>
      </c>
      <c r="L42" s="15">
        <v>32248</v>
      </c>
      <c r="M42" s="14" t="s">
        <v>36</v>
      </c>
      <c r="N42" s="14" t="s">
        <v>38</v>
      </c>
      <c r="O42" s="14" t="s">
        <v>31</v>
      </c>
      <c r="P42" s="14" t="s">
        <v>194</v>
      </c>
      <c r="Q42" s="17">
        <v>65372</v>
      </c>
    </row>
    <row r="43" spans="1:17" ht="45" x14ac:dyDescent="0.25">
      <c r="A43" s="14">
        <v>40</v>
      </c>
      <c r="B43" s="14" t="s">
        <v>73</v>
      </c>
      <c r="C43" s="14" t="s">
        <v>77</v>
      </c>
      <c r="D43" s="14" t="s">
        <v>107</v>
      </c>
      <c r="E43" s="14" t="s">
        <v>140</v>
      </c>
      <c r="F43" s="15" t="s">
        <v>44</v>
      </c>
      <c r="G43" s="14" t="s">
        <v>35</v>
      </c>
      <c r="H43" s="14" t="s">
        <v>28</v>
      </c>
      <c r="I43" s="16">
        <v>45702</v>
      </c>
      <c r="J43" s="16">
        <v>45706</v>
      </c>
      <c r="K43" s="16">
        <v>45707</v>
      </c>
      <c r="L43" s="15">
        <v>32240</v>
      </c>
      <c r="M43" s="14" t="s">
        <v>36</v>
      </c>
      <c r="N43" s="14" t="s">
        <v>37</v>
      </c>
      <c r="O43" s="14" t="s">
        <v>31</v>
      </c>
      <c r="P43" s="14" t="s">
        <v>195</v>
      </c>
      <c r="Q43" s="17">
        <v>7311.87</v>
      </c>
    </row>
    <row r="44" spans="1:17" ht="45" x14ac:dyDescent="0.25">
      <c r="A44" s="14">
        <v>41</v>
      </c>
      <c r="B44" s="14" t="s">
        <v>45</v>
      </c>
      <c r="C44" s="14" t="s">
        <v>77</v>
      </c>
      <c r="D44" s="14" t="s">
        <v>108</v>
      </c>
      <c r="E44" s="14" t="s">
        <v>141</v>
      </c>
      <c r="F44" s="15" t="s">
        <v>44</v>
      </c>
      <c r="G44" s="14" t="s">
        <v>35</v>
      </c>
      <c r="H44" s="14" t="s">
        <v>28</v>
      </c>
      <c r="I44" s="16">
        <v>45702</v>
      </c>
      <c r="J44" s="16">
        <v>45706</v>
      </c>
      <c r="K44" s="16">
        <v>45707</v>
      </c>
      <c r="L44" s="15">
        <v>32242</v>
      </c>
      <c r="M44" s="14" t="s">
        <v>36</v>
      </c>
      <c r="N44" s="14" t="s">
        <v>38</v>
      </c>
      <c r="O44" s="14" t="s">
        <v>41</v>
      </c>
      <c r="P44" s="14" t="s">
        <v>196</v>
      </c>
      <c r="Q44" s="17">
        <v>76700</v>
      </c>
    </row>
    <row r="45" spans="1:17" ht="60" x14ac:dyDescent="0.25">
      <c r="A45" s="14">
        <v>42</v>
      </c>
      <c r="B45" s="14" t="s">
        <v>76</v>
      </c>
      <c r="C45" s="14" t="s">
        <v>77</v>
      </c>
      <c r="D45" s="14" t="s">
        <v>109</v>
      </c>
      <c r="E45" s="14" t="s">
        <v>142</v>
      </c>
      <c r="F45" s="15" t="s">
        <v>44</v>
      </c>
      <c r="G45" s="14" t="s">
        <v>35</v>
      </c>
      <c r="H45" s="14" t="s">
        <v>28</v>
      </c>
      <c r="I45" s="16">
        <v>45705</v>
      </c>
      <c r="J45" s="16">
        <v>45708</v>
      </c>
      <c r="K45" s="16">
        <v>45709</v>
      </c>
      <c r="L45" s="15">
        <v>32246</v>
      </c>
      <c r="M45" s="14" t="s">
        <v>36</v>
      </c>
      <c r="N45" s="14" t="s">
        <v>38</v>
      </c>
      <c r="O45" s="14" t="s">
        <v>41</v>
      </c>
      <c r="P45" s="14" t="s">
        <v>197</v>
      </c>
      <c r="Q45" s="17">
        <v>102660</v>
      </c>
    </row>
    <row r="46" spans="1:17" x14ac:dyDescent="0.25">
      <c r="A46" s="13" t="s">
        <v>209</v>
      </c>
    </row>
    <row r="47" spans="1:17" x14ac:dyDescent="0.25">
      <c r="B47" s="46"/>
      <c r="C47" s="46"/>
      <c r="D47" s="46"/>
      <c r="E47" s="46" t="s">
        <v>47</v>
      </c>
      <c r="F47" s="46"/>
      <c r="G47" s="46"/>
    </row>
    <row r="48" spans="1:17" x14ac:dyDescent="0.25">
      <c r="B48" s="47"/>
      <c r="C48" s="47"/>
      <c r="D48" s="47"/>
      <c r="E48" s="47" t="s">
        <v>48</v>
      </c>
      <c r="F48" s="47"/>
      <c r="G48" s="47"/>
    </row>
    <row r="49" spans="2:7" x14ac:dyDescent="0.25">
      <c r="B49" s="48"/>
      <c r="C49" s="48"/>
      <c r="D49" s="48"/>
      <c r="E49" s="48" t="s">
        <v>49</v>
      </c>
      <c r="F49" s="48"/>
      <c r="G49" s="48"/>
    </row>
  </sheetData>
  <autoFilter ref="B3:Q49" xr:uid="{00000000-0001-0000-0000-000000000000}"/>
  <mergeCells count="7">
    <mergeCell ref="B49:D49"/>
    <mergeCell ref="E49:G49"/>
    <mergeCell ref="A2:Q2"/>
    <mergeCell ref="B47:D47"/>
    <mergeCell ref="E47:G47"/>
    <mergeCell ref="B48:D48"/>
    <mergeCell ref="E48:G48"/>
  </mergeCells>
  <pageMargins left="0.23622047244094491" right="0.23622047244094491" top="0.43307086614173229" bottom="0.39370078740157483" header="0.31496062992125984" footer="0.31496062992125984"/>
  <pageSetup paperSize="5" scale="41" fitToHeight="0" orientation="landscape" r:id="rId1"/>
  <headerFooter>
    <oddHeader>&amp;R&amp;P de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045315FBA9F44D8D70733E3990EA95" ma:contentTypeVersion="18" ma:contentTypeDescription="Crear nuevo documento." ma:contentTypeScope="" ma:versionID="cab46c80e42aa8f8b982ba4580c23177">
  <xsd:schema xmlns:xsd="http://www.w3.org/2001/XMLSchema" xmlns:xs="http://www.w3.org/2001/XMLSchema" xmlns:p="http://schemas.microsoft.com/office/2006/metadata/properties" xmlns:ns2="413b7329-655d-4d7d-a76a-bebacd67a116" xmlns:ns3="6e0e2266-76bd-4139-930a-1cefa2e3aa60" targetNamespace="http://schemas.microsoft.com/office/2006/metadata/properties" ma:root="true" ma:fieldsID="cc5b1a32a2e34622adf0f99e43699074" ns2:_="" ns3:_="">
    <xsd:import namespace="413b7329-655d-4d7d-a76a-bebacd67a116"/>
    <xsd:import namespace="6e0e2266-76bd-4139-930a-1cefa2e3aa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3b7329-655d-4d7d-a76a-bebacd67a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0e2266-76bd-4139-930a-1cefa2e3a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82f561c-1994-4a7f-972f-9d5b7326916d}" ma:internalName="TaxCatchAll" ma:showField="CatchAllData" ma:web="6e0e2266-76bd-4139-930a-1cefa2e3aa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0e2266-76bd-4139-930a-1cefa2e3aa60" xsi:nil="true"/>
    <lcf76f155ced4ddcb4097134ff3c332f xmlns="413b7329-655d-4d7d-a76a-bebacd67a11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2D789B-8E53-431D-A564-5E187F20C1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DAF88E-75BF-4364-8DEA-51582D1634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3b7329-655d-4d7d-a76a-bebacd67a116"/>
    <ds:schemaRef ds:uri="6e0e2266-76bd-4139-930a-1cefa2e3a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C0A705-E700-47E5-A7B0-2E1146E54D8F}">
  <ds:schemaRefs>
    <ds:schemaRef ds:uri="http://purl.org/dc/terms/"/>
    <ds:schemaRef ds:uri="http://www.w3.org/XML/1998/namespace"/>
    <ds:schemaRef ds:uri="6e0e2266-76bd-4139-930a-1cefa2e3aa60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413b7329-655d-4d7d-a76a-bebacd67a116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Adjud. Febrero (General)</vt:lpstr>
      <vt:lpstr>Adjud. Febrero (MIPYMES)</vt:lpstr>
      <vt:lpstr>'Adjud. Febrero (General)'!Área_de_impresión</vt:lpstr>
      <vt:lpstr>'Adjud. Febrero (MIPYMES)'!Área_de_impresión</vt:lpstr>
      <vt:lpstr>'Adjud. Febrero (General)'!Títulos_a_imprimir</vt:lpstr>
      <vt:lpstr>'Adjud. Febrero (MIPYMES)'!Títulos_a_imprimir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M. Consoro Peña</dc:creator>
  <cp:keywords/>
  <dc:description/>
  <cp:lastModifiedBy>Matily Alcantara Reynoso</cp:lastModifiedBy>
  <cp:revision/>
  <cp:lastPrinted>2025-03-05T19:42:57Z</cp:lastPrinted>
  <dcterms:created xsi:type="dcterms:W3CDTF">2024-04-30T12:32:32Z</dcterms:created>
  <dcterms:modified xsi:type="dcterms:W3CDTF">2025-03-05T19:43:05Z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0x01010027045315FBA9F44D8D70733E3990EA95</vt:lpwstr>
  </property>
  <property fmtid="{D5CDD505-2E9C-101B-9397-08002B2CF9AE}" pid="3" name="MediaServiceImageTags">
    <vt:lpwstr/>
  </property>
</Properties>
</file>