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matalcantara_poderjudicial_gob_do/Documents/01. REPORTE ORDENES DE COMPRAS/RELACIÓN DE ADJUDICACIONES/2025/06. JUNIO 2025/"/>
    </mc:Choice>
  </mc:AlternateContent>
  <xr:revisionPtr revIDLastSave="737" documentId="8_{3E8ECC3F-BD02-4DEE-984D-AE90E5EE3A6C}" xr6:coauthVersionLast="47" xr6:coauthVersionMax="47" xr10:uidLastSave="{EA745D49-F107-4861-96F1-3B96ABE7DF59}"/>
  <bookViews>
    <workbookView xWindow="28680" yWindow="-120" windowWidth="29040" windowHeight="15720" tabRatio="594" activeTab="1" xr2:uid="{00000000-000D-0000-FFFF-FFFF00000000}"/>
  </bookViews>
  <sheets>
    <sheet name="Adjud. Junio (General)" sheetId="1" r:id="rId1"/>
    <sheet name="Adjud. Junio (MIPYMES)" sheetId="4" r:id="rId2"/>
  </sheets>
  <definedNames>
    <definedName name="_xlnm._FilterDatabase" localSheetId="0" hidden="1">'Adjud. Junio (General)'!$B$3:$Q$58</definedName>
    <definedName name="_xlnm._FilterDatabase" localSheetId="1" hidden="1">'Adjud. Junio (MIPYMES)'!$B$3:$Q$43</definedName>
    <definedName name="_xlnm.Print_Area" localSheetId="0">'Adjud. Junio (General)'!$A$1:$W$58</definedName>
    <definedName name="_xlnm.Print_Area" localSheetId="1">'Adjud. Junio (MIPYMES)'!$A$1:$Q$43</definedName>
    <definedName name="_xlnm.Print_Titles" localSheetId="0">'Adjud. Junio (General)'!$1:$3</definedName>
    <definedName name="_xlnm.Print_Titles" localSheetId="1">'Adjud. Junio (MIPYMES)'!$1:$3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R53" i="1"/>
  <c r="R48" i="1"/>
  <c r="U53" i="1"/>
  <c r="T53" i="1"/>
  <c r="U40" i="1"/>
  <c r="T40" i="1"/>
  <c r="R40" i="1"/>
  <c r="R54" i="1"/>
  <c r="R51" i="1"/>
  <c r="R50" i="1"/>
  <c r="R49" i="1"/>
  <c r="R47" i="1"/>
  <c r="R39" i="1"/>
  <c r="R38" i="1"/>
  <c r="R37" i="1"/>
  <c r="R36" i="1"/>
  <c r="R34" i="1"/>
  <c r="R33" i="1"/>
  <c r="R32" i="1"/>
  <c r="R31" i="1"/>
  <c r="R30" i="1"/>
  <c r="R24" i="1"/>
  <c r="R23" i="1"/>
  <c r="R22" i="1"/>
  <c r="R21" i="1"/>
  <c r="R18" i="1"/>
  <c r="R17" i="1"/>
  <c r="R16" i="1"/>
  <c r="R15" i="1"/>
  <c r="R14" i="1"/>
  <c r="R12" i="1"/>
  <c r="R11" i="1"/>
  <c r="R10" i="1"/>
  <c r="R8" i="1"/>
  <c r="R7" i="1"/>
  <c r="R6" i="1"/>
  <c r="R5" i="1"/>
  <c r="R4" i="1"/>
  <c r="T54" i="1"/>
  <c r="T52" i="1"/>
  <c r="T51" i="1"/>
  <c r="T50" i="1"/>
  <c r="T49" i="1"/>
  <c r="T48" i="1"/>
  <c r="T47" i="1"/>
  <c r="T39" i="1"/>
  <c r="T38" i="1"/>
  <c r="T37" i="1"/>
  <c r="T36" i="1"/>
  <c r="T34" i="1"/>
  <c r="T33" i="1"/>
  <c r="T32" i="1"/>
  <c r="T31" i="1"/>
  <c r="T30" i="1"/>
  <c r="T24" i="1"/>
  <c r="T23" i="1"/>
  <c r="T22" i="1"/>
  <c r="T21" i="1"/>
  <c r="T18" i="1"/>
  <c r="T17" i="1"/>
  <c r="T16" i="1"/>
  <c r="T15" i="1"/>
  <c r="T14" i="1"/>
  <c r="T12" i="1"/>
  <c r="T11" i="1"/>
  <c r="T10" i="1"/>
  <c r="T8" i="1"/>
  <c r="T7" i="1"/>
  <c r="T6" i="1"/>
  <c r="T5" i="1"/>
  <c r="T4" i="1"/>
  <c r="U54" i="1"/>
  <c r="U52" i="1"/>
  <c r="U51" i="1"/>
  <c r="U50" i="1"/>
  <c r="U49" i="1"/>
  <c r="U48" i="1"/>
  <c r="U47" i="1"/>
  <c r="U39" i="1"/>
  <c r="U38" i="1"/>
  <c r="U37" i="1"/>
  <c r="U36" i="1"/>
  <c r="U34" i="1"/>
  <c r="U33" i="1"/>
  <c r="U32" i="1"/>
  <c r="U31" i="1"/>
  <c r="U30" i="1"/>
  <c r="U24" i="1"/>
  <c r="U23" i="1"/>
  <c r="U22" i="1"/>
  <c r="U21" i="1"/>
  <c r="U18" i="1"/>
  <c r="U17" i="1"/>
  <c r="U16" i="1"/>
  <c r="U15" i="1"/>
  <c r="U14" i="1"/>
  <c r="U12" i="1"/>
  <c r="U11" i="1"/>
  <c r="U10" i="1"/>
  <c r="U8" i="1"/>
  <c r="U7" i="1"/>
  <c r="U6" i="1"/>
  <c r="U5" i="1"/>
  <c r="U4" i="1"/>
  <c r="S53" i="1" l="1"/>
  <c r="S8" i="1"/>
  <c r="S40" i="1"/>
  <c r="S30" i="1"/>
  <c r="S50" i="1"/>
  <c r="S32" i="1"/>
  <c r="S51" i="1"/>
  <c r="S18" i="1"/>
  <c r="S38" i="1"/>
  <c r="S22" i="1"/>
  <c r="S34" i="1"/>
  <c r="S16" i="1"/>
  <c r="S14" i="1"/>
  <c r="S5" i="1"/>
  <c r="S23" i="1"/>
  <c r="S48" i="1"/>
  <c r="S31" i="1"/>
  <c r="S17" i="1"/>
  <c r="S6" i="1"/>
  <c r="S7" i="1"/>
  <c r="S11" i="1"/>
  <c r="S12" i="1"/>
  <c r="S33" i="1"/>
  <c r="S15" i="1"/>
  <c r="S24" i="1"/>
  <c r="S4" i="1"/>
  <c r="S54" i="1"/>
  <c r="S37" i="1"/>
  <c r="S39" i="1"/>
  <c r="S47" i="1"/>
  <c r="S49" i="1"/>
  <c r="S36" i="1"/>
  <c r="S52" i="1"/>
  <c r="S21" i="1"/>
  <c r="S10" i="1"/>
  <c r="T2" i="1" l="1"/>
  <c r="U2" i="1" s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Oviedo S.</author>
    <author>tc={EF46781D-A4FB-4860-8B50-15B1D6DE609C}</author>
    <author>tc={EAE39BAE-05A5-41B8-96E7-AC507CC9C631}</author>
    <author>tc={4291504F-4145-4BA7-8C46-BA60D1ED3C9F}</author>
    <author>tc={2A0D9C5A-3F63-439E-B5C1-6B2DD942E5CF}</author>
  </authors>
  <commentList>
    <comment ref="U2" authorId="0" shapeId="0" xr:uid="{8E0299D6-C9C1-4F2D-A686-25108C015569}">
      <text>
        <r>
          <rPr>
            <b/>
            <sz val="9"/>
            <color indexed="81"/>
            <rFont val="Tahoma"/>
            <family val="2"/>
          </rPr>
          <t>Emmanuel Oviedo S.:</t>
        </r>
        <r>
          <rPr>
            <sz val="9"/>
            <color indexed="81"/>
            <rFont val="Tahoma"/>
            <family val="2"/>
          </rPr>
          <t xml:space="preserve">
Producción del mes
</t>
        </r>
      </text>
    </comment>
    <comment ref="S22" authorId="1" shapeId="0" xr:uid="{EF46781D-A4FB-4860-8B50-15B1D6DE60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TIENE PLAZO.</t>
      </text>
    </comment>
    <comment ref="T22" authorId="2" shapeId="0" xr:uid="{EAE39BAE-05A5-41B8-96E7-AC507CC9C6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TIENE PLAZO.</t>
      </text>
    </comment>
    <comment ref="S53" authorId="3" shapeId="0" xr:uid="{4291504F-4145-4BA7-8C46-BA60D1ED3C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TIENE PLAZO.</t>
      </text>
    </comment>
    <comment ref="T53" authorId="4" shapeId="0" xr:uid="{2A0D9C5A-3F63-439E-B5C1-6B2DD942E5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TIENE PLAZO.</t>
      </text>
    </comment>
  </commentList>
</comments>
</file>

<file path=xl/sharedStrings.xml><?xml version="1.0" encoding="utf-8"?>
<sst xmlns="http://schemas.openxmlformats.org/spreadsheetml/2006/main" count="1068" uniqueCount="196">
  <si>
    <t>CANTIDAD DE PROCESO DEL MES</t>
  </si>
  <si>
    <t>CUMPLE</t>
  </si>
  <si>
    <t>PRODUCCIÓN DEL MES</t>
  </si>
  <si>
    <t>LICITACIÓN PÚBLICA NACIONAL</t>
  </si>
  <si>
    <t>NO.</t>
  </si>
  <si>
    <t xml:space="preserve">DPTO. SOLICITANTE </t>
  </si>
  <si>
    <t>MES DE ENTRADA</t>
  </si>
  <si>
    <t>DESCRIPCIÓN RESUMIDA DE LO QUE SE REQUIERE</t>
  </si>
  <si>
    <t xml:space="preserve">CÓDIGO ASIGNADO </t>
  </si>
  <si>
    <t>TIPO DE UMBRAL</t>
  </si>
  <si>
    <t xml:space="preserve">TIPO DE ADQUISICIÓN </t>
  </si>
  <si>
    <t>ESTADO DEL PROCESO</t>
  </si>
  <si>
    <t xml:space="preserve">FECHA PUBLICACIÓN </t>
  </si>
  <si>
    <t>FECHA ADJUDICACION</t>
  </si>
  <si>
    <t>FECHA ORDEN DE COMPRA</t>
  </si>
  <si>
    <t xml:space="preserve">NO. DE ORDEN DE COMPRAS </t>
  </si>
  <si>
    <t xml:space="preserve">MYPYMES  </t>
  </si>
  <si>
    <t>TIPO DE MIPYME / PRODUCCIÓN NACIONAL / MUJER / NO APLICA</t>
  </si>
  <si>
    <t>SUPLIDOR ADJUDICADO</t>
  </si>
  <si>
    <t>MONTO ORDEN DE COMPRAS</t>
  </si>
  <si>
    <t>DIAS LABORABLES (CANTIDAD)</t>
  </si>
  <si>
    <t>CUMPLE O NO</t>
  </si>
  <si>
    <t>COMPARACIÓN DE PRECIOS</t>
  </si>
  <si>
    <t xml:space="preserve">DIRECCIÓN DE GESTIÓN HUMANA </t>
  </si>
  <si>
    <t>BIEN</t>
  </si>
  <si>
    <t>ADJUDICADO</t>
  </si>
  <si>
    <t>N/A</t>
  </si>
  <si>
    <t>NO</t>
  </si>
  <si>
    <t>DIRECCIÓN DE INFRAESTRUCTURA FÍSICA</t>
  </si>
  <si>
    <t>SERVICIO</t>
  </si>
  <si>
    <t>SI</t>
  </si>
  <si>
    <t>MEDIANA EMPRESA</t>
  </si>
  <si>
    <t>PEQUEÑA EMPRESA</t>
  </si>
  <si>
    <t>COMPRA MENOR</t>
  </si>
  <si>
    <t>MICRO EMPRESA</t>
  </si>
  <si>
    <t>DIRECCIÓN DE TECNOLOGÍAS DE LA INFORMACIÓN Y LA COMUNICACIÓN</t>
  </si>
  <si>
    <t>DIRECCIÓN ADMINISTRATIVA</t>
  </si>
  <si>
    <t>POR DEBAJO UMBRAL</t>
  </si>
  <si>
    <t>YERINA REYES CARRAZANA</t>
  </si>
  <si>
    <t xml:space="preserve">FIRMADO POR: </t>
  </si>
  <si>
    <t>GERENTE DE COTIZACIONES Y SEG. DE COMPRAS</t>
  </si>
  <si>
    <t xml:space="preserve">PLAZOS POR TIPO DE PROCESOS </t>
  </si>
  <si>
    <t>N/D</t>
  </si>
  <si>
    <t>DIAS FERIADOS</t>
  </si>
  <si>
    <t>EXCEPCIÓN</t>
  </si>
  <si>
    <t>TECNOFIJACIONES DE DOMINICANA, SRL</t>
  </si>
  <si>
    <t>FECHA DE NOTIFICACIÓN</t>
  </si>
  <si>
    <t>MARZO</t>
  </si>
  <si>
    <t>LICITACIÓN RESTRINGIDA</t>
  </si>
  <si>
    <t>ABRIL</t>
  </si>
  <si>
    <t>DIRECCIÓN DE PRODUCCIÓN E IDENTIDAD INSTITUCIONAL</t>
  </si>
  <si>
    <t>DIRECCIÓN DE GESTIÓN HUMANA Y CARRERA JUDICIAL ADMINISTRATIVA</t>
  </si>
  <si>
    <t xml:space="preserve">ENERO </t>
  </si>
  <si>
    <t>MAYO</t>
  </si>
  <si>
    <t>ADQ. CAFÉ MOLIDO PARA SU USO A NIVEL NACIONAL, DIRIGIDO A MIPYMES</t>
  </si>
  <si>
    <t>PLAZOS</t>
  </si>
  <si>
    <t>OFFITEK, SRL</t>
  </si>
  <si>
    <t xml:space="preserve">EVS FILMS PRODUCCIÓN, SRL </t>
  </si>
  <si>
    <t xml:space="preserve">ROMÁN PAREDES INDUSTRIAL, SRL </t>
  </si>
  <si>
    <t xml:space="preserve">RKR PARTS + SERVICES, EIRL </t>
  </si>
  <si>
    <t>CONTRATACIÓN DE SERVICIO PARA LIMPIEZA Y DESCONGESTIONAMIENTO DE ÁREAS, DIRIGIDO A MIPYMES</t>
  </si>
  <si>
    <t>TOTAL:</t>
  </si>
  <si>
    <t>INSPECTORIA GENERAL DEL CONSEJO DEL PODER JUDICIAL</t>
  </si>
  <si>
    <t>DIRECCIÓN GENERAL DE ADMINISTRACIÓN Y CARRERA JUDICIAL</t>
  </si>
  <si>
    <t>DIRECCIÓN DE SERVICIO JUDICIAL Y OPERACIONES</t>
  </si>
  <si>
    <t>COORDINACION GENERAL DE COMUNICACIÓN</t>
  </si>
  <si>
    <t>SECRETARÍA GENERAL</t>
  </si>
  <si>
    <t>JUNIO</t>
  </si>
  <si>
    <t>ADQUISICIÓN DE EQUIPOS PARA LA OPTIMIZACIÓN DE LA INFRAESTRUCTURA DE SERVIDORES EN LAS SEDES JUDICIALES</t>
  </si>
  <si>
    <t>ADQUISICIÓN DE EQUIPOS TECNOLÓGICOS PARA SERVIDORES DEL PODER JUDICIAL ADQUISICIÓN DE EQUIPOS TECNOLÓGICOS PARA SERVIDORES DEL PODER JUDICIAL</t>
  </si>
  <si>
    <t>ADQ. CHAQUETAS PARA PERSONAL DE INSPECTORÍA Y CONTRALORÍA GENERAL DEL CONSEJO DEL PODER JUDICIAL</t>
  </si>
  <si>
    <t>CONTRATACIÓN DE PLATAFORMA DIGITAL PARA EVALUACIÓN POR COMPETENCIAS, APTITUDES Y MOTIVADORES, EN LÍNEA, DIRIGIDO A MIPYMES</t>
  </si>
  <si>
    <t>ADQUISICIÓN DE MOBILIARIOS PARA EL TRASLADO DE LOS SERVIDORES DE  LA CORTE DE APELACIÓN DEL DISTRITO NACIONAL DIRIGIDO A MIPYMES</t>
  </si>
  <si>
    <t>CONTRATACIÓN DE SERVICIO DE ALQUILER DE LAPTOPS PARA EL CONCURSO DE OPOSICIÓN PARA INGRESAR AL PROGRAMA DE FORMACIÓN DE ASPIRANTES A JUEZ DE PAZ, PROCESO 2-2025</t>
  </si>
  <si>
    <t>ADQ. SUSCRIPCIÓN A MODELOS DE INTELIGENCIA ARTIFICIAL MEDIANTE API A TRAVÉS DE TOGETHER.AI.</t>
  </si>
  <si>
    <t>ADQ. ELECTRODOMÉSTICOS PARA SU USO A NIVEL NACIONAL, DIRIGIDO A MIPYMES</t>
  </si>
  <si>
    <t>ADQ. GASOIL REGULAR PARA PLANTAS ELÉCTRICAS, 2DO. PEDIDO 2025, DIRIGIDO A MIPYMES</t>
  </si>
  <si>
    <t>CONTRATACIÓN DE SERVICIO DE MANTENIMIENTO Y REPARACIÓN DE LA NAVE DE ARCHIVOS DEL PODER JUDICIAL EN EL PARQUE INDUSTRIAL DUARTE</t>
  </si>
  <si>
    <t>CONTRATACIÓN DE SERVICIO DE SUMINISTRO E INSTALACIÓN DE PISOS DE VINIL EN PLATAFORMA DE LA SALA PENAL PJ SANTIAGO</t>
  </si>
  <si>
    <t>CONTRATACIÓN DE SERVICIOS PROFESIONALES PARA REVISIÓN DE LA FIBRA ÓPTICA EN REGISTRO INMOBILIARIO</t>
  </si>
  <si>
    <t>ADQUISICIÓN DE BATERÍAS DE ÁCIDO PLOMO PARA INVERSORES Y GENERADORES ELÉCTRICOS DE DIFERENTES DEPENDENCIAS DEL PODER JUDICIAL, 2DO. PEDIDO 2025</t>
  </si>
  <si>
    <t>ONTRATACIÓN SERVICIO DE MANTENIMIENTO DE ELEVADORES TIPO TIJERA UBICADOS EN LA NAVE INDUSTRIAL DEL ARCHIVO CENTRAL DEL PODER JUDICIAL (DESIERTO CM-2025-078)</t>
  </si>
  <si>
    <t>CONTRATACIÓN DE AGENCIA DE VIAJES EN HOSPEDAJE, COORDINACIÓN DE ACTIVIDADES Y SERVICIOS  DE TRANSPORTE NACIONALES E INTERNACIONALES</t>
  </si>
  <si>
    <t>CONFECCIÓN E INSTALACIÓN DE TARJA PARA EL PALACIO DE JUSTICIA DE LA VEGA</t>
  </si>
  <si>
    <t>CONTRATACIÓN DE SERVICIOS DE ALQUILER DE MONOLITOS DIGITALES PARA LANZAMIENTO DEL REGLAMENTO DE FIRMA DIGITAL DE NOTARIOS EN LA SCJ</t>
  </si>
  <si>
    <t>CONTRATACIÓN DE SERVICIO DE FABRICACIÓN Y SUMINISTRO DE BANCOS DE MADERA PARA LAS SALAS DE AUDIENCIAS EN LA MUDANZA DE LAS CORTES DE APELACIÓN DEL DISTRITO NACIONAL, DIRIGIDO A MIPYMES</t>
  </si>
  <si>
    <t>ADQ. DESHUMIFICADORES Y PURIFICADORES DE AIRE PARA EL EDIFICIO SCJ-CPJ</t>
  </si>
  <si>
    <t>ADQ. EQUIPOS MÉDICOS PARA CONSULTORIO MÉDICO DEL PJ SDE</t>
  </si>
  <si>
    <t>ADQUISICIÓN DE MEMORIAS USB (DECLARADO DESIERTO CDU-2025-072)</t>
  </si>
  <si>
    <t>CONFECCIÓN DE CAMISAS PARA COLABORADORES DEL PODER JUDICIAL, DIRIGIDO A MIPYMES</t>
  </si>
  <si>
    <t>ADQUISICIÓN DE LICENCIAS DE PROGRAMAS AUTOCAD DIRIGIDO A MIPYMES</t>
  </si>
  <si>
    <t>ADQ. COMPUTADOR PORTÁTIL DE EDICIÓN DE VIDEOS PARA EVENTOS INSTITUCIONALES DEL PODER JUDICIAL, DIRIGIDO A MIPYMES</t>
  </si>
  <si>
    <t>ADQ. LANYARD PARA SERVIDORES JUDICIALES, DIRIGIDO A MIPYMES</t>
  </si>
  <si>
    <t>CONTRATACIÓN DE SERVICIOS PROFESIONALES PARA REVISIÓN DE DISCO DURO Y RECUPERACIÓN DE DATOS</t>
  </si>
  <si>
    <t>CONTRATACIÓN DE SERVICIOS DE GESTIÓN DE EVENTOS PARA ACTIVIDAD FORMATIVA DENTRO DEL MARCO DE LA IMPLEMENTACIÓN DEL PROYECTO CIUDAD JUDICIAL, DIRIGIDO A MIPYMES</t>
  </si>
  <si>
    <t>LPN-CPJ-02-2025</t>
  </si>
  <si>
    <t>LR-CPJ-02-2025</t>
  </si>
  <si>
    <t>CDU-2025-060</t>
  </si>
  <si>
    <t>CP-CPJ-BS-24-2025</t>
  </si>
  <si>
    <t>CP-CPJ-BS-27-2025</t>
  </si>
  <si>
    <t>CM-2025-087</t>
  </si>
  <si>
    <t>CM-2025-090</t>
  </si>
  <si>
    <t xml:space="preserve">CM-2025-092 </t>
  </si>
  <si>
    <t>CM-2025-094</t>
  </si>
  <si>
    <t>CDU-2025-099</t>
  </si>
  <si>
    <t>CDU-2025-074</t>
  </si>
  <si>
    <t>CDU-2025-102</t>
  </si>
  <si>
    <t>CM-2025-096</t>
  </si>
  <si>
    <t>CM-2025-093</t>
  </si>
  <si>
    <t>PEEX-CPJ-16-2025</t>
  </si>
  <si>
    <t>CM-2025-091</t>
  </si>
  <si>
    <t>CDU-2025-104</t>
  </si>
  <si>
    <t>CM-2025-099</t>
  </si>
  <si>
    <t xml:space="preserve">CM-2025-100 </t>
  </si>
  <si>
    <t>CM-2025-103</t>
  </si>
  <si>
    <t xml:space="preserve">CDU-2025-106 </t>
  </si>
  <si>
    <t>CDU-2025-107</t>
  </si>
  <si>
    <t>CM-2025-104</t>
  </si>
  <si>
    <t>CDU-2025-103</t>
  </si>
  <si>
    <t>CM-2025-105</t>
  </si>
  <si>
    <t>CDU-2025-071</t>
  </si>
  <si>
    <t xml:space="preserve">CDU-2025-092 </t>
  </si>
  <si>
    <t>CDU-2025-108</t>
  </si>
  <si>
    <t>CM-2025-111</t>
  </si>
  <si>
    <t>DIRECCIÓN JUSTICIA INCLUSIVA</t>
  </si>
  <si>
    <t>ADQ. DVD Y SUS SOBRES PARA LOS CENTROS DE ENTREVISTAS FORENSES A NIVEL NACIONAL</t>
  </si>
  <si>
    <t>CONTRATACIÓN DE SERVICIOS DE ALIMENTACIÓN PARA ACTIVIDAD FORMATIVA DENTRO DEL MARCO DE LA IMPLEMENTACIÓN DEL PROYECTO CIUDAD JUDICIAL, DIRIGIDO A MIPYMES</t>
  </si>
  <si>
    <t>CM-2025-098</t>
  </si>
  <si>
    <t>CM-2025-110</t>
  </si>
  <si>
    <t>TIEMPO NOTIFICACIÓN (05 DÍAS)</t>
  </si>
  <si>
    <t>ADQ. MATERIALES ELÉCTRICOS PARA SU USO A NIVEL NACIONAL, SEGUNDO PEDIDO 2025</t>
  </si>
  <si>
    <t>CM-2025-097</t>
  </si>
  <si>
    <t>ADQ. LICENCIAS DE SOFTWARE GITLAB PARA LAS OPERACIONES DE LA DIRECCIÓN DE TECNOLOGÍAS DEL PODER JUDICIAL</t>
  </si>
  <si>
    <t>CDU-2025-111</t>
  </si>
  <si>
    <t>32536</t>
  </si>
  <si>
    <t>32516</t>
  </si>
  <si>
    <t>32533</t>
  </si>
  <si>
    <t>32504</t>
  </si>
  <si>
    <t>32525</t>
  </si>
  <si>
    <t>32550</t>
  </si>
  <si>
    <t>32524</t>
  </si>
  <si>
    <t>32542</t>
  </si>
  <si>
    <t>32526</t>
  </si>
  <si>
    <t>32538</t>
  </si>
  <si>
    <t>32543</t>
  </si>
  <si>
    <t>32557</t>
  </si>
  <si>
    <t xml:space="preserve">CECOMSA SRL </t>
  </si>
  <si>
    <t>TCO NETWORKING SRL</t>
  </si>
  <si>
    <t>GL PROMOCIONES, SR</t>
  </si>
  <si>
    <t>MULTIPLICITY S.R.L.</t>
  </si>
  <si>
    <t>MUÑOZ CONCEPTO MOBILIARIO, S.R.L.</t>
  </si>
  <si>
    <t>MUEBLES &amp; EQUIPOS PARA OFICINA LEÓN GONZÁLEZ, S.R.L.</t>
  </si>
  <si>
    <t xml:space="preserve">DIPUGLIA PC OUTLET STORE, SRL </t>
  </si>
  <si>
    <t xml:space="preserve">TEKNOVATE, SRL </t>
  </si>
  <si>
    <t>ABASTECIMIENTOS COMERCIALES FJJ, SRL</t>
  </si>
  <si>
    <t>PARQUE INDUSTRIAL DUARTE, SRL</t>
  </si>
  <si>
    <t>CONSTRUCTORA VIASAN &amp; ASOCIADOS SRL</t>
  </si>
  <si>
    <t>ACDC COMUNICACIONES, SRL</t>
  </si>
  <si>
    <t>VlNlClO REPUESTOS Y SERVICIOS, SRL</t>
  </si>
  <si>
    <t>CASA ARMES, SRL</t>
  </si>
  <si>
    <t xml:space="preserve">SANTANA GERMÁN SUPPLY BATTERY SOLAR, SRL </t>
  </si>
  <si>
    <t>REID &amp; COMPAÑÍA, SA</t>
  </si>
  <si>
    <t>TRAVELISTA, S.R.L.</t>
  </si>
  <si>
    <t xml:space="preserve">RONNY PUBLICIDAD, SRL </t>
  </si>
  <si>
    <t xml:space="preserve">BM SUPLIDORES ELÉCTRICOS, SRL </t>
  </si>
  <si>
    <t xml:space="preserve">CASA ARMES, SRL </t>
  </si>
  <si>
    <t xml:space="preserve">TECNOFIJACIONES DE DOMINICANA, SRL </t>
  </si>
  <si>
    <t xml:space="preserve">INVERSIONES MARTE SEGURA, SRL </t>
  </si>
  <si>
    <t>AVTEC, EIRL</t>
  </si>
  <si>
    <t>PROCITROM, SRL</t>
  </si>
  <si>
    <t>PRODUCTOS MEDICINALES, SRL</t>
  </si>
  <si>
    <t xml:space="preserve">MEDEQUIP, SRL </t>
  </si>
  <si>
    <t xml:space="preserve">OPEN CLEAN, SRL </t>
  </si>
  <si>
    <t>CENTROXPERT STE, SRL</t>
  </si>
  <si>
    <t xml:space="preserve">ABASTECIMIENTOS COMERCIALES FJJ, SRL </t>
  </si>
  <si>
    <t xml:space="preserve">UNIFORMES ARTÍCULOS PROMOCIONALES SVELTI VICINI, SRL </t>
  </si>
  <si>
    <t xml:space="preserve">INVERSIONES EXPRESS, SRL </t>
  </si>
  <si>
    <t>INVERSIONES MARTE SEGURA, SRL</t>
  </si>
  <si>
    <t>LEMON CREATIVO, SRL</t>
  </si>
  <si>
    <t>CYBERRAM, SRL</t>
  </si>
  <si>
    <t>EXQUISITECES VIRGINIA, SRL</t>
  </si>
  <si>
    <t xml:space="preserve">TECNOSA, SRL </t>
  </si>
  <si>
    <t xml:space="preserve">DISTRIBUIDORES INTERNACIONALES DE PETRÓLEO, SA </t>
  </si>
  <si>
    <t>ADQ. MATERIALES PARA EL TALLER DE EBANISTERÍA DEL PODER JUDICIAL</t>
  </si>
  <si>
    <t>CM-2025-101</t>
  </si>
  <si>
    <t xml:space="preserve">COLORES Y TERMINACIONES BOURDIER CRUZ, SRL </t>
  </si>
  <si>
    <t xml:space="preserve">SUPLIDORES INTERNACIONALES GARCÍA SUPLIGAR, SRL </t>
  </si>
  <si>
    <t xml:space="preserve">MESSGO SERVICE GROUP &amp; IMPORT, SRL </t>
  </si>
  <si>
    <t xml:space="preserve"> DIRECCIÓN COMUNICACIÓN AL USUARIO</t>
  </si>
  <si>
    <t>CONTRATACIÓN DE SERVICIOS PROFESIONALES PARA EL  ACOMPAÑAMIENTO EN LA GESTIÓN DE PROYECTOS  AUDIOVISUALES DEL PODER  JUDICIAL</t>
  </si>
  <si>
    <t>PEOR-CPJ-04-2025</t>
  </si>
  <si>
    <t>DIRCIO MANUEL ROSARIO VILLALONA</t>
  </si>
  <si>
    <r>
      <rPr>
        <b/>
        <u/>
        <sz val="12"/>
        <color rgb="FF000000"/>
        <rFont val="Aptos Narrow"/>
        <family val="2"/>
        <scheme val="minor"/>
      </rPr>
      <t>Fecha elaboración:</t>
    </r>
    <r>
      <rPr>
        <sz val="12"/>
        <color rgb="FF000000"/>
        <rFont val="Aptos Narrow"/>
        <family val="2"/>
        <scheme val="minor"/>
      </rPr>
      <t xml:space="preserve"> 03 de julio 2025</t>
    </r>
    <r>
      <rPr>
        <b/>
        <sz val="12"/>
        <color rgb="FF000000"/>
        <rFont val="Aptos Narrow"/>
        <family val="2"/>
        <scheme val="minor"/>
      </rPr>
      <t>.</t>
    </r>
  </si>
  <si>
    <r>
      <rPr>
        <b/>
        <u/>
        <sz val="11"/>
        <color rgb="FF000000"/>
        <rFont val="Aptos Narrow"/>
        <family val="2"/>
        <scheme val="minor"/>
      </rPr>
      <t>Fecha elaboración:</t>
    </r>
    <r>
      <rPr>
        <sz val="11"/>
        <color rgb="FF000000"/>
        <rFont val="Aptos Narrow"/>
        <family val="2"/>
        <scheme val="minor"/>
      </rPr>
      <t xml:space="preserve"> 03 de julio 2025</t>
    </r>
    <r>
      <rPr>
        <b/>
        <sz val="11"/>
        <color rgb="FF000000"/>
        <rFont val="Aptos Narrow"/>
        <family val="2"/>
        <scheme val="minor"/>
      </rPr>
      <t>.</t>
    </r>
  </si>
  <si>
    <t>RELACIÓN DE COMPRAS REALIZADAS A MICRO, PEQUEÑAS Y MEDIANAS EMPRESAS - JUNIO 2025</t>
  </si>
  <si>
    <t>RELACIÓN DE COMPRAS REALIZADAS A MICRO, PEQUEÑAS Y MEDIANAS EMPRESAS (MIPYMES)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</si>
</sst>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C0A]dddd\ d&quot; de &quot;mmmm&quot; de &quot;yyyy;@"/>
    <numFmt numFmtId="165" formatCode="[$-F800]dddd\,\ mmmm\ dd\,\ yyyy"/>
  </numFmts>
  <fonts count="2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20"/>
      <color theme="1"/>
      <name val="Times New Roman"/>
      <family val="1"/>
    </font>
    <font>
      <b/>
      <u val="double"/>
      <sz val="11"/>
      <color theme="1"/>
      <name val="Aptos Narrow"/>
      <family val="2"/>
      <scheme val="minor"/>
    </font>
    <font>
      <b/>
      <i/>
      <u val="double"/>
      <sz val="18"/>
      <color theme="1"/>
      <name val="Aptos Narrow"/>
      <family val="2"/>
      <scheme val="minor"/>
    </font>
    <font>
      <b/>
      <i/>
      <u val="double"/>
      <sz val="16"/>
      <color theme="1"/>
      <name val="Aptos Narrow"/>
      <family val="2"/>
      <scheme val="minor"/>
    </font>
    <font>
      <b/>
      <i/>
      <u val="double"/>
      <sz val="14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theme="1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6" borderId="13" xfId="0" applyNumberFormat="1" applyFill="1" applyBorder="1" applyAlignment="1">
      <alignment horizontal="center" vertical="center"/>
    </xf>
    <xf numFmtId="14" fontId="0" fillId="6" borderId="14" xfId="0" applyNumberFormat="1" applyFill="1" applyBorder="1" applyAlignment="1">
      <alignment horizontal="center" vertical="center"/>
    </xf>
    <xf numFmtId="14" fontId="0" fillId="6" borderId="15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65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9" fontId="7" fillId="5" borderId="21" xfId="3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0" fillId="0" borderId="7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4" fontId="0" fillId="0" borderId="16" xfId="0" applyNumberFormat="1" applyBorder="1" applyAlignment="1">
      <alignment horizontal="center" vertical="center" wrapText="1"/>
    </xf>
    <xf numFmtId="44" fontId="0" fillId="0" borderId="17" xfId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4A5EFC2A-DB1B-483F-9F28-D841B6403735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6B8FC"/>
      <color rgb="FF9DA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140652</xdr:colOff>
      <xdr:row>0</xdr:row>
      <xdr:rowOff>119380</xdr:rowOff>
    </xdr:from>
    <xdr:to>
      <xdr:col>3</xdr:col>
      <xdr:colOff>3127375</xdr:colOff>
      <xdr:row>0</xdr:row>
      <xdr:rowOff>1869440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D231E6-30B7-4740-916E-F952D32D5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777" y="119380"/>
          <a:ext cx="6082348" cy="175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140652</xdr:colOff>
      <xdr:row>0</xdr:row>
      <xdr:rowOff>119380</xdr:rowOff>
    </xdr:from>
    <xdr:to>
      <xdr:col>3</xdr:col>
      <xdr:colOff>3127375</xdr:colOff>
      <xdr:row>0</xdr:row>
      <xdr:rowOff>1869440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55958D-4FDA-4888-BED1-E820D4806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252" y="119380"/>
          <a:ext cx="5987098" cy="17500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tily Alcantara Reynoso" id="{1D2E334A-71CF-473E-84CF-0D0DCECFF407}" userId="S::matalcantara@poderjudicial.gob.do::964b127b-4144-40e2-bf3a-faf1ec4e9d5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22" dT="2025-07-01T15:37:35.80" personId="{1D2E334A-71CF-473E-84CF-0D0DCECFF407}" id="{EF46781D-A4FB-4860-8B50-15B1D6DE609C}">
    <text>NO TIENE PLAZO.</text>
  </threadedComment>
  <threadedComment ref="T22" dT="2025-07-01T15:37:52.62" personId="{1D2E334A-71CF-473E-84CF-0D0DCECFF407}" id="{EAE39BAE-05A5-41B8-96E7-AC507CC9C631}">
    <text>NO TIENE PLAZO.</text>
  </threadedComment>
  <threadedComment ref="S53" dT="2025-07-03T11:28:15.24" personId="{1D2E334A-71CF-473E-84CF-0D0DCECFF407}" id="{4291504F-4145-4BA7-8C46-BA60D1ED3C9F}">
    <text>NO TIENE PLAZO.</text>
  </threadedComment>
  <threadedComment ref="T53" dT="2025-07-03T11:28:20.38" personId="{1D2E334A-71CF-473E-84CF-0D0DCECFF407}" id="{2A0D9C5A-3F63-439E-B5C1-6B2DD942E5CF}">
    <text>NO TIENE PLAZO.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showGridLines="0" view="pageBreakPreview" zoomScaleNormal="85" zoomScaleSheetLayoutView="100" workbookViewId="0">
      <selection activeCell="F4" sqref="F4"/>
    </sheetView>
  </sheetViews>
  <sheetFormatPr baseColWidth="10" defaultColWidth="9.140625" defaultRowHeight="15" x14ac:dyDescent="0.25"/>
  <cols>
    <col min="2" max="2" width="32.140625" customWidth="1"/>
    <col min="3" max="3" width="12.85546875" customWidth="1"/>
    <col min="4" max="4" width="53.140625" customWidth="1"/>
    <col min="5" max="5" width="21.42578125" customWidth="1"/>
    <col min="6" max="6" width="27.42578125" customWidth="1"/>
    <col min="7" max="7" width="19.28515625" hidden="1" customWidth="1"/>
    <col min="8" max="8" width="26.5703125" bestFit="1" customWidth="1"/>
    <col min="9" max="11" width="29.42578125" customWidth="1"/>
    <col min="12" max="12" width="31.7109375" customWidth="1"/>
    <col min="13" max="13" width="23.140625" customWidth="1"/>
    <col min="14" max="14" width="14.140625" customWidth="1"/>
    <col min="15" max="15" width="27.7109375" customWidth="1"/>
    <col min="16" max="16" width="27.5703125" customWidth="1"/>
    <col min="17" max="17" width="22.5703125" customWidth="1"/>
    <col min="18" max="18" width="30.42578125" style="3" customWidth="1"/>
    <col min="19" max="19" width="29.140625" customWidth="1"/>
    <col min="20" max="20" width="33.7109375" style="27" customWidth="1"/>
    <col min="21" max="21" width="27.42578125" customWidth="1"/>
    <col min="22" max="22" width="52.7109375" customWidth="1"/>
    <col min="23" max="23" width="24.5703125" customWidth="1"/>
    <col min="24" max="24" width="3.85546875" customWidth="1"/>
  </cols>
  <sheetData>
    <row r="1" spans="1:24" ht="156" customHeight="1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7" t="s">
        <v>0</v>
      </c>
      <c r="T1" s="17" t="s">
        <v>1</v>
      </c>
      <c r="U1" s="17" t="s">
        <v>2</v>
      </c>
      <c r="V1" s="63" t="s">
        <v>41</v>
      </c>
      <c r="W1" s="63"/>
    </row>
    <row r="2" spans="1:24" ht="36.75" customHeight="1" thickBot="1" x14ac:dyDescent="0.3">
      <c r="A2" s="67" t="s">
        <v>194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42" t="s">
        <v>61</v>
      </c>
      <c r="S2" s="39">
        <f>COUNTA(S4:S54)+16</f>
        <v>51</v>
      </c>
      <c r="T2" s="40">
        <f>COUNTIF(S4:S54,T1)+18</f>
        <v>51</v>
      </c>
      <c r="U2" s="41">
        <f>T2/S2</f>
        <v>1</v>
      </c>
      <c r="V2" s="18" t="s">
        <v>3</v>
      </c>
      <c r="W2" s="4">
        <v>90</v>
      </c>
      <c r="X2" s="5"/>
    </row>
    <row r="3" spans="1:24" ht="57" customHeight="1" x14ac:dyDescent="0.25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46</v>
      </c>
      <c r="L3" s="8" t="s">
        <v>14</v>
      </c>
      <c r="M3" s="8" t="s">
        <v>15</v>
      </c>
      <c r="N3" s="9" t="s">
        <v>16</v>
      </c>
      <c r="O3" s="9" t="s">
        <v>17</v>
      </c>
      <c r="P3" s="8" t="s">
        <v>18</v>
      </c>
      <c r="Q3" s="10" t="s">
        <v>19</v>
      </c>
      <c r="R3" s="48" t="s">
        <v>20</v>
      </c>
      <c r="S3" s="49" t="s">
        <v>21</v>
      </c>
      <c r="T3" s="50" t="s">
        <v>55</v>
      </c>
      <c r="U3" s="51" t="s">
        <v>129</v>
      </c>
      <c r="V3" s="18" t="s">
        <v>22</v>
      </c>
      <c r="W3" s="4">
        <v>45</v>
      </c>
      <c r="X3" s="5"/>
    </row>
    <row r="4" spans="1:24" ht="62.45" customHeight="1" x14ac:dyDescent="0.25">
      <c r="A4" s="12">
        <v>1</v>
      </c>
      <c r="B4" s="12" t="s">
        <v>35</v>
      </c>
      <c r="C4" s="12" t="s">
        <v>52</v>
      </c>
      <c r="D4" s="12" t="s">
        <v>68</v>
      </c>
      <c r="E4" s="12" t="s">
        <v>95</v>
      </c>
      <c r="F4" s="13" t="s">
        <v>3</v>
      </c>
      <c r="G4" s="12" t="s">
        <v>29</v>
      </c>
      <c r="H4" s="12" t="s">
        <v>25</v>
      </c>
      <c r="I4" s="14">
        <v>45708</v>
      </c>
      <c r="J4" s="14">
        <v>45825</v>
      </c>
      <c r="K4" s="14">
        <v>45826</v>
      </c>
      <c r="L4" s="13" t="s">
        <v>42</v>
      </c>
      <c r="M4" s="13" t="s">
        <v>42</v>
      </c>
      <c r="N4" s="12" t="s">
        <v>27</v>
      </c>
      <c r="O4" s="12" t="s">
        <v>26</v>
      </c>
      <c r="P4" s="36" t="s">
        <v>146</v>
      </c>
      <c r="Q4" s="44" t="s">
        <v>42</v>
      </c>
      <c r="R4" s="52">
        <f>NETWORKDAYS(I4,J4,$W$10:$W$25)-1</f>
        <v>78</v>
      </c>
      <c r="S4" s="53" t="str">
        <f>IF(R4&lt;=T4,"Cumple","No Cumple")</f>
        <v>Cumple</v>
      </c>
      <c r="T4" s="54">
        <f>VLOOKUP(F4,$V$2:$W$6,2,FALSE)</f>
        <v>90</v>
      </c>
      <c r="U4" s="55">
        <f>NETWORKDAYS(J4,K4,$W$10:$W$25)-1</f>
        <v>1</v>
      </c>
      <c r="V4" s="47" t="s">
        <v>48</v>
      </c>
      <c r="W4" s="4">
        <v>80</v>
      </c>
      <c r="X4" s="5"/>
    </row>
    <row r="5" spans="1:24" ht="62.45" customHeight="1" x14ac:dyDescent="0.25">
      <c r="A5" s="12">
        <v>2</v>
      </c>
      <c r="B5" s="12" t="s">
        <v>35</v>
      </c>
      <c r="C5" s="12" t="s">
        <v>47</v>
      </c>
      <c r="D5" s="12" t="s">
        <v>69</v>
      </c>
      <c r="E5" s="12" t="s">
        <v>96</v>
      </c>
      <c r="F5" s="13" t="s">
        <v>48</v>
      </c>
      <c r="G5" s="12" t="s">
        <v>24</v>
      </c>
      <c r="H5" s="12" t="s">
        <v>25</v>
      </c>
      <c r="I5" s="19">
        <v>45750</v>
      </c>
      <c r="J5" s="19">
        <v>45820</v>
      </c>
      <c r="K5" s="14">
        <v>45821</v>
      </c>
      <c r="L5" s="13" t="s">
        <v>42</v>
      </c>
      <c r="M5" s="13" t="s">
        <v>42</v>
      </c>
      <c r="N5" s="12" t="s">
        <v>30</v>
      </c>
      <c r="O5" s="12" t="s">
        <v>32</v>
      </c>
      <c r="P5" s="36" t="s">
        <v>147</v>
      </c>
      <c r="Q5" s="44" t="s">
        <v>42</v>
      </c>
      <c r="R5" s="52">
        <f t="shared" ref="R5:R54" si="0">NETWORKDAYS(I5,J5,$W$10:$W$25)-1</f>
        <v>46</v>
      </c>
      <c r="S5" s="53" t="str">
        <f t="shared" ref="S5:S54" si="1">IF(R5&lt;=T5,"Cumple","No Cumple")</f>
        <v>Cumple</v>
      </c>
      <c r="T5" s="54">
        <f t="shared" ref="T5:T54" si="2">VLOOKUP(F5,$V$2:$W$6,2,FALSE)</f>
        <v>80</v>
      </c>
      <c r="U5" s="55">
        <f t="shared" ref="U5:U54" si="3">NETWORKDAYS(J5,K5,$W$10:$W$25)-1</f>
        <v>1</v>
      </c>
      <c r="V5" s="18" t="s">
        <v>33</v>
      </c>
      <c r="W5" s="4">
        <v>15</v>
      </c>
      <c r="X5" s="5"/>
    </row>
    <row r="6" spans="1:24" ht="62.45" customHeight="1" x14ac:dyDescent="0.25">
      <c r="A6" s="12">
        <v>3</v>
      </c>
      <c r="B6" s="12" t="s">
        <v>62</v>
      </c>
      <c r="C6" s="12" t="s">
        <v>49</v>
      </c>
      <c r="D6" s="12" t="s">
        <v>70</v>
      </c>
      <c r="E6" s="12" t="s">
        <v>97</v>
      </c>
      <c r="F6" s="13" t="s">
        <v>37</v>
      </c>
      <c r="G6" s="12" t="s">
        <v>24</v>
      </c>
      <c r="H6" s="12" t="s">
        <v>25</v>
      </c>
      <c r="I6" s="19">
        <v>45813</v>
      </c>
      <c r="J6" s="19">
        <v>45819</v>
      </c>
      <c r="K6" s="14">
        <v>45819</v>
      </c>
      <c r="L6" s="14">
        <v>45821</v>
      </c>
      <c r="M6" s="13">
        <v>32539</v>
      </c>
      <c r="N6" s="12" t="s">
        <v>27</v>
      </c>
      <c r="O6" s="12" t="s">
        <v>26</v>
      </c>
      <c r="P6" s="36" t="s">
        <v>148</v>
      </c>
      <c r="Q6" s="45">
        <v>185708.4</v>
      </c>
      <c r="R6" s="52">
        <f t="shared" si="0"/>
        <v>4</v>
      </c>
      <c r="S6" s="53" t="str">
        <f t="shared" si="1"/>
        <v>Cumple</v>
      </c>
      <c r="T6" s="54">
        <f t="shared" si="2"/>
        <v>10</v>
      </c>
      <c r="U6" s="55">
        <f t="shared" si="3"/>
        <v>0</v>
      </c>
      <c r="V6" s="18" t="s">
        <v>37</v>
      </c>
      <c r="W6" s="4">
        <v>10</v>
      </c>
    </row>
    <row r="7" spans="1:24" ht="62.45" customHeight="1" x14ac:dyDescent="0.25">
      <c r="A7" s="12">
        <v>4</v>
      </c>
      <c r="B7" s="12" t="s">
        <v>51</v>
      </c>
      <c r="C7" s="12" t="s">
        <v>49</v>
      </c>
      <c r="D7" s="12" t="s">
        <v>71</v>
      </c>
      <c r="E7" s="12" t="s">
        <v>98</v>
      </c>
      <c r="F7" s="13" t="s">
        <v>22</v>
      </c>
      <c r="G7" s="12" t="s">
        <v>29</v>
      </c>
      <c r="H7" s="12" t="s">
        <v>25</v>
      </c>
      <c r="I7" s="19">
        <v>45771</v>
      </c>
      <c r="J7" s="14">
        <v>45818</v>
      </c>
      <c r="K7" s="14">
        <v>45819</v>
      </c>
      <c r="L7" s="13" t="s">
        <v>42</v>
      </c>
      <c r="M7" s="13" t="s">
        <v>42</v>
      </c>
      <c r="N7" s="12" t="s">
        <v>30</v>
      </c>
      <c r="O7" s="12" t="s">
        <v>32</v>
      </c>
      <c r="P7" s="36" t="s">
        <v>149</v>
      </c>
      <c r="Q7" s="44" t="s">
        <v>42</v>
      </c>
      <c r="R7" s="52">
        <f t="shared" si="0"/>
        <v>32</v>
      </c>
      <c r="S7" s="53" t="str">
        <f t="shared" si="1"/>
        <v>Cumple</v>
      </c>
      <c r="T7" s="54">
        <f t="shared" si="2"/>
        <v>45</v>
      </c>
      <c r="U7" s="55">
        <f t="shared" si="3"/>
        <v>1</v>
      </c>
    </row>
    <row r="8" spans="1:24" ht="62.45" customHeight="1" x14ac:dyDescent="0.25">
      <c r="A8" s="12">
        <v>5</v>
      </c>
      <c r="B8" s="12" t="s">
        <v>28</v>
      </c>
      <c r="C8" s="12" t="s">
        <v>49</v>
      </c>
      <c r="D8" s="12" t="s">
        <v>72</v>
      </c>
      <c r="E8" s="12" t="s">
        <v>99</v>
      </c>
      <c r="F8" s="13" t="s">
        <v>22</v>
      </c>
      <c r="G8" s="12" t="s">
        <v>24</v>
      </c>
      <c r="H8" s="12" t="s">
        <v>25</v>
      </c>
      <c r="I8" s="14">
        <v>45792</v>
      </c>
      <c r="J8" s="14">
        <v>45832</v>
      </c>
      <c r="K8" s="14">
        <v>45834</v>
      </c>
      <c r="L8" s="13" t="s">
        <v>42</v>
      </c>
      <c r="M8" s="13" t="s">
        <v>42</v>
      </c>
      <c r="N8" s="12" t="s">
        <v>30</v>
      </c>
      <c r="O8" s="12" t="s">
        <v>31</v>
      </c>
      <c r="P8" s="36" t="s">
        <v>150</v>
      </c>
      <c r="Q8" s="44" t="s">
        <v>42</v>
      </c>
      <c r="R8" s="56">
        <f t="shared" si="0"/>
        <v>27</v>
      </c>
      <c r="S8" s="57" t="str">
        <f t="shared" si="1"/>
        <v>Cumple</v>
      </c>
      <c r="T8" s="58">
        <f t="shared" si="2"/>
        <v>45</v>
      </c>
      <c r="U8" s="59">
        <f t="shared" si="3"/>
        <v>2</v>
      </c>
    </row>
    <row r="9" spans="1:24" ht="62.45" customHeight="1" thickBot="1" x14ac:dyDescent="0.3">
      <c r="A9" s="12">
        <v>6</v>
      </c>
      <c r="B9" s="12" t="s">
        <v>28</v>
      </c>
      <c r="C9" s="12" t="s">
        <v>49</v>
      </c>
      <c r="D9" s="12" t="s">
        <v>72</v>
      </c>
      <c r="E9" s="12" t="s">
        <v>99</v>
      </c>
      <c r="F9" s="13" t="s">
        <v>22</v>
      </c>
      <c r="G9" s="12" t="s">
        <v>24</v>
      </c>
      <c r="H9" s="12" t="s">
        <v>25</v>
      </c>
      <c r="I9" s="14">
        <v>45792</v>
      </c>
      <c r="J9" s="14">
        <v>45832</v>
      </c>
      <c r="K9" s="14">
        <v>45834</v>
      </c>
      <c r="L9" s="13" t="s">
        <v>42</v>
      </c>
      <c r="M9" s="13" t="s">
        <v>42</v>
      </c>
      <c r="N9" s="12" t="s">
        <v>30</v>
      </c>
      <c r="O9" s="12" t="s">
        <v>31</v>
      </c>
      <c r="P9" s="35" t="s">
        <v>151</v>
      </c>
      <c r="Q9" s="44" t="s">
        <v>42</v>
      </c>
      <c r="R9" s="56"/>
      <c r="S9" s="57"/>
      <c r="T9" s="58"/>
      <c r="U9" s="59"/>
    </row>
    <row r="10" spans="1:24" ht="62.45" customHeight="1" x14ac:dyDescent="0.25">
      <c r="A10" s="12">
        <v>7</v>
      </c>
      <c r="B10" s="15" t="s">
        <v>63</v>
      </c>
      <c r="C10" s="12" t="s">
        <v>53</v>
      </c>
      <c r="D10" s="15" t="s">
        <v>73</v>
      </c>
      <c r="E10" s="12" t="s">
        <v>100</v>
      </c>
      <c r="F10" s="13" t="s">
        <v>33</v>
      </c>
      <c r="G10" s="12" t="s">
        <v>29</v>
      </c>
      <c r="H10" s="12" t="s">
        <v>25</v>
      </c>
      <c r="I10" s="19">
        <v>45814</v>
      </c>
      <c r="J10" s="14">
        <v>45820</v>
      </c>
      <c r="K10" s="14">
        <v>45820</v>
      </c>
      <c r="L10" s="14">
        <v>45820</v>
      </c>
      <c r="M10" s="13" t="s">
        <v>134</v>
      </c>
      <c r="N10" s="12" t="s">
        <v>30</v>
      </c>
      <c r="O10" s="12" t="s">
        <v>31</v>
      </c>
      <c r="P10" s="35" t="s">
        <v>152</v>
      </c>
      <c r="Q10" s="46">
        <v>226500</v>
      </c>
      <c r="R10" s="52">
        <f t="shared" si="0"/>
        <v>4</v>
      </c>
      <c r="S10" s="53" t="str">
        <f t="shared" si="1"/>
        <v>Cumple</v>
      </c>
      <c r="T10" s="54">
        <f t="shared" si="2"/>
        <v>15</v>
      </c>
      <c r="U10" s="55">
        <f t="shared" si="3"/>
        <v>0</v>
      </c>
      <c r="V10" s="60" t="s">
        <v>43</v>
      </c>
      <c r="W10" s="22">
        <v>45600</v>
      </c>
    </row>
    <row r="11" spans="1:24" ht="62.45" customHeight="1" x14ac:dyDescent="0.25">
      <c r="A11" s="12">
        <v>8</v>
      </c>
      <c r="B11" s="12" t="s">
        <v>35</v>
      </c>
      <c r="C11" s="12" t="s">
        <v>53</v>
      </c>
      <c r="D11" s="15" t="s">
        <v>74</v>
      </c>
      <c r="E11" s="12" t="s">
        <v>101</v>
      </c>
      <c r="F11" s="13" t="s">
        <v>33</v>
      </c>
      <c r="G11" s="12" t="s">
        <v>29</v>
      </c>
      <c r="H11" s="12" t="s">
        <v>25</v>
      </c>
      <c r="I11" s="14">
        <v>45798</v>
      </c>
      <c r="J11" s="26">
        <v>45812</v>
      </c>
      <c r="K11" s="14">
        <v>45814</v>
      </c>
      <c r="L11" s="14">
        <v>45814</v>
      </c>
      <c r="M11" s="13" t="s">
        <v>135</v>
      </c>
      <c r="N11" s="12" t="s">
        <v>27</v>
      </c>
      <c r="O11" s="12" t="s">
        <v>26</v>
      </c>
      <c r="P11" s="35" t="s">
        <v>153</v>
      </c>
      <c r="Q11" s="46">
        <v>668000</v>
      </c>
      <c r="R11" s="52">
        <f t="shared" si="0"/>
        <v>10</v>
      </c>
      <c r="S11" s="53" t="str">
        <f t="shared" si="1"/>
        <v>Cumple</v>
      </c>
      <c r="T11" s="54">
        <f t="shared" si="2"/>
        <v>15</v>
      </c>
      <c r="U11" s="55">
        <f t="shared" si="3"/>
        <v>2</v>
      </c>
      <c r="V11" s="61"/>
      <c r="W11" s="23">
        <v>45649</v>
      </c>
    </row>
    <row r="12" spans="1:24" ht="62.45" customHeight="1" x14ac:dyDescent="0.25">
      <c r="A12" s="12">
        <v>9</v>
      </c>
      <c r="B12" s="12" t="s">
        <v>36</v>
      </c>
      <c r="C12" s="12" t="s">
        <v>53</v>
      </c>
      <c r="D12" s="12" t="s">
        <v>75</v>
      </c>
      <c r="E12" s="12" t="s">
        <v>102</v>
      </c>
      <c r="F12" s="13" t="s">
        <v>33</v>
      </c>
      <c r="G12" s="12" t="s">
        <v>24</v>
      </c>
      <c r="H12" s="12" t="s">
        <v>25</v>
      </c>
      <c r="I12" s="14">
        <v>45800</v>
      </c>
      <c r="J12" s="14">
        <v>45818</v>
      </c>
      <c r="K12" s="14">
        <v>45819</v>
      </c>
      <c r="L12" s="14">
        <v>45820</v>
      </c>
      <c r="M12" s="13">
        <v>32530</v>
      </c>
      <c r="N12" s="12" t="s">
        <v>30</v>
      </c>
      <c r="O12" s="12" t="s">
        <v>31</v>
      </c>
      <c r="P12" s="29" t="s">
        <v>45</v>
      </c>
      <c r="Q12" s="46">
        <v>1576668.8</v>
      </c>
      <c r="R12" s="56">
        <f t="shared" si="0"/>
        <v>12</v>
      </c>
      <c r="S12" s="57" t="str">
        <f t="shared" si="1"/>
        <v>Cumple</v>
      </c>
      <c r="T12" s="58">
        <f t="shared" si="2"/>
        <v>15</v>
      </c>
      <c r="U12" s="59">
        <f t="shared" si="3"/>
        <v>1</v>
      </c>
      <c r="V12" s="61"/>
      <c r="W12" s="23">
        <v>45650</v>
      </c>
    </row>
    <row r="13" spans="1:24" ht="62.45" customHeight="1" x14ac:dyDescent="0.25">
      <c r="A13" s="12">
        <v>10</v>
      </c>
      <c r="B13" s="12" t="s">
        <v>36</v>
      </c>
      <c r="C13" s="12" t="s">
        <v>53</v>
      </c>
      <c r="D13" s="12" t="s">
        <v>75</v>
      </c>
      <c r="E13" s="12" t="s">
        <v>102</v>
      </c>
      <c r="F13" s="13" t="s">
        <v>33</v>
      </c>
      <c r="G13" s="12" t="s">
        <v>24</v>
      </c>
      <c r="H13" s="12" t="s">
        <v>25</v>
      </c>
      <c r="I13" s="14">
        <v>45800</v>
      </c>
      <c r="J13" s="14">
        <v>45818</v>
      </c>
      <c r="K13" s="14">
        <v>45819</v>
      </c>
      <c r="L13" s="14">
        <v>45820</v>
      </c>
      <c r="M13" s="13">
        <v>32534</v>
      </c>
      <c r="N13" s="12" t="s">
        <v>30</v>
      </c>
      <c r="O13" s="12" t="s">
        <v>32</v>
      </c>
      <c r="P13" s="30" t="s">
        <v>154</v>
      </c>
      <c r="Q13" s="46">
        <v>362673</v>
      </c>
      <c r="R13" s="56"/>
      <c r="S13" s="57"/>
      <c r="T13" s="58"/>
      <c r="U13" s="59"/>
      <c r="V13" s="61"/>
      <c r="W13" s="23">
        <v>45651</v>
      </c>
    </row>
    <row r="14" spans="1:24" ht="62.45" customHeight="1" x14ac:dyDescent="0.25">
      <c r="A14" s="12">
        <v>11</v>
      </c>
      <c r="B14" s="12" t="s">
        <v>28</v>
      </c>
      <c r="C14" s="12" t="s">
        <v>53</v>
      </c>
      <c r="D14" s="12" t="s">
        <v>76</v>
      </c>
      <c r="E14" s="12" t="s">
        <v>103</v>
      </c>
      <c r="F14" s="13" t="s">
        <v>33</v>
      </c>
      <c r="G14" s="12" t="s">
        <v>29</v>
      </c>
      <c r="H14" s="12" t="s">
        <v>25</v>
      </c>
      <c r="I14" s="14">
        <v>45807</v>
      </c>
      <c r="J14" s="14">
        <v>45813</v>
      </c>
      <c r="K14" s="14">
        <v>45814</v>
      </c>
      <c r="L14" s="14">
        <v>45819</v>
      </c>
      <c r="M14" s="13">
        <v>32527</v>
      </c>
      <c r="N14" s="12" t="s">
        <v>27</v>
      </c>
      <c r="O14" s="12" t="s">
        <v>26</v>
      </c>
      <c r="P14" s="29" t="s">
        <v>182</v>
      </c>
      <c r="Q14" s="46">
        <v>1800000</v>
      </c>
      <c r="R14" s="52">
        <f t="shared" si="0"/>
        <v>4</v>
      </c>
      <c r="S14" s="53" t="str">
        <f t="shared" si="1"/>
        <v>Cumple</v>
      </c>
      <c r="T14" s="54">
        <f t="shared" si="2"/>
        <v>15</v>
      </c>
      <c r="U14" s="55">
        <f t="shared" si="3"/>
        <v>1</v>
      </c>
      <c r="V14" s="61"/>
      <c r="W14" s="23">
        <v>45656</v>
      </c>
    </row>
    <row r="15" spans="1:24" ht="62.45" customHeight="1" x14ac:dyDescent="0.25">
      <c r="A15" s="12">
        <v>12</v>
      </c>
      <c r="B15" s="12" t="s">
        <v>28</v>
      </c>
      <c r="C15" s="12" t="s">
        <v>53</v>
      </c>
      <c r="D15" s="16" t="s">
        <v>77</v>
      </c>
      <c r="E15" s="12" t="s">
        <v>104</v>
      </c>
      <c r="F15" s="13" t="s">
        <v>37</v>
      </c>
      <c r="G15" s="12" t="s">
        <v>29</v>
      </c>
      <c r="H15" s="12" t="s">
        <v>25</v>
      </c>
      <c r="I15" s="14">
        <v>45804</v>
      </c>
      <c r="J15" s="14">
        <v>45811</v>
      </c>
      <c r="K15" s="14">
        <v>45811</v>
      </c>
      <c r="L15" s="14">
        <v>45812</v>
      </c>
      <c r="M15" s="13">
        <v>32505</v>
      </c>
      <c r="N15" s="12" t="s">
        <v>27</v>
      </c>
      <c r="O15" s="12" t="s">
        <v>26</v>
      </c>
      <c r="P15" s="28" t="s">
        <v>155</v>
      </c>
      <c r="Q15" s="45">
        <v>241792.12</v>
      </c>
      <c r="R15" s="52">
        <f t="shared" si="0"/>
        <v>5</v>
      </c>
      <c r="S15" s="53" t="str">
        <f t="shared" si="1"/>
        <v>Cumple</v>
      </c>
      <c r="T15" s="54">
        <f t="shared" si="2"/>
        <v>10</v>
      </c>
      <c r="U15" s="55">
        <f t="shared" si="3"/>
        <v>0</v>
      </c>
      <c r="V15" s="61"/>
      <c r="W15" s="23">
        <v>45657</v>
      </c>
    </row>
    <row r="16" spans="1:24" ht="62.45" customHeight="1" x14ac:dyDescent="0.25">
      <c r="A16" s="12">
        <v>13</v>
      </c>
      <c r="B16" s="12" t="s">
        <v>28</v>
      </c>
      <c r="C16" s="12" t="s">
        <v>53</v>
      </c>
      <c r="D16" s="12" t="s">
        <v>78</v>
      </c>
      <c r="E16" s="12" t="s">
        <v>105</v>
      </c>
      <c r="F16" s="13" t="s">
        <v>37</v>
      </c>
      <c r="G16" s="12" t="s">
        <v>29</v>
      </c>
      <c r="H16" s="12" t="s">
        <v>25</v>
      </c>
      <c r="I16" s="14">
        <v>45818</v>
      </c>
      <c r="J16" s="14">
        <v>45820</v>
      </c>
      <c r="K16" s="14">
        <v>45820</v>
      </c>
      <c r="L16" s="14">
        <v>45820</v>
      </c>
      <c r="M16" s="13" t="s">
        <v>136</v>
      </c>
      <c r="N16" s="12" t="s">
        <v>30</v>
      </c>
      <c r="O16" s="12" t="s">
        <v>32</v>
      </c>
      <c r="P16" s="28" t="s">
        <v>156</v>
      </c>
      <c r="Q16" s="46">
        <v>230977.92000000001</v>
      </c>
      <c r="R16" s="52">
        <f t="shared" si="0"/>
        <v>2</v>
      </c>
      <c r="S16" s="53" t="str">
        <f t="shared" si="1"/>
        <v>Cumple</v>
      </c>
      <c r="T16" s="54">
        <f t="shared" si="2"/>
        <v>10</v>
      </c>
      <c r="U16" s="55">
        <f t="shared" si="3"/>
        <v>0</v>
      </c>
      <c r="V16" s="61"/>
      <c r="W16" s="23">
        <v>45658</v>
      </c>
    </row>
    <row r="17" spans="1:23" ht="62.45" customHeight="1" x14ac:dyDescent="0.25">
      <c r="A17" s="12">
        <v>14</v>
      </c>
      <c r="B17" s="12" t="s">
        <v>35</v>
      </c>
      <c r="C17" s="12" t="s">
        <v>53</v>
      </c>
      <c r="D17" s="12" t="s">
        <v>79</v>
      </c>
      <c r="E17" s="12" t="s">
        <v>106</v>
      </c>
      <c r="F17" s="13" t="s">
        <v>37</v>
      </c>
      <c r="G17" s="12" t="s">
        <v>29</v>
      </c>
      <c r="H17" s="12" t="s">
        <v>25</v>
      </c>
      <c r="I17" s="14">
        <v>45805</v>
      </c>
      <c r="J17" s="14">
        <v>45810</v>
      </c>
      <c r="K17" s="14">
        <v>45811</v>
      </c>
      <c r="L17" s="14">
        <v>45811</v>
      </c>
      <c r="M17" s="13" t="s">
        <v>137</v>
      </c>
      <c r="N17" s="12" t="s">
        <v>30</v>
      </c>
      <c r="O17" s="14" t="s">
        <v>32</v>
      </c>
      <c r="P17" s="28" t="s">
        <v>157</v>
      </c>
      <c r="Q17" s="46">
        <v>59023.6</v>
      </c>
      <c r="R17" s="52">
        <f t="shared" si="0"/>
        <v>3</v>
      </c>
      <c r="S17" s="53" t="str">
        <f t="shared" si="1"/>
        <v>Cumple</v>
      </c>
      <c r="T17" s="54">
        <f t="shared" si="2"/>
        <v>10</v>
      </c>
      <c r="U17" s="55">
        <f t="shared" si="3"/>
        <v>1</v>
      </c>
      <c r="V17" s="61"/>
      <c r="W17" s="23">
        <v>45663</v>
      </c>
    </row>
    <row r="18" spans="1:23" ht="62.45" customHeight="1" x14ac:dyDescent="0.25">
      <c r="A18" s="12">
        <v>15</v>
      </c>
      <c r="B18" s="12" t="s">
        <v>28</v>
      </c>
      <c r="C18" s="12" t="s">
        <v>53</v>
      </c>
      <c r="D18" s="12" t="s">
        <v>80</v>
      </c>
      <c r="E18" s="12" t="s">
        <v>107</v>
      </c>
      <c r="F18" s="13" t="s">
        <v>33</v>
      </c>
      <c r="G18" s="12" t="s">
        <v>24</v>
      </c>
      <c r="H18" s="12" t="s">
        <v>25</v>
      </c>
      <c r="I18" s="14">
        <v>45811</v>
      </c>
      <c r="J18" s="14">
        <v>45825</v>
      </c>
      <c r="K18" s="14">
        <v>45826</v>
      </c>
      <c r="L18" s="14">
        <v>45828</v>
      </c>
      <c r="M18" s="13">
        <v>32547</v>
      </c>
      <c r="N18" s="12" t="s">
        <v>30</v>
      </c>
      <c r="O18" s="14" t="s">
        <v>32</v>
      </c>
      <c r="P18" s="28" t="s">
        <v>158</v>
      </c>
      <c r="Q18" s="46">
        <v>677789.64</v>
      </c>
      <c r="R18" s="56">
        <f t="shared" si="0"/>
        <v>10</v>
      </c>
      <c r="S18" s="57" t="str">
        <f t="shared" si="1"/>
        <v>Cumple</v>
      </c>
      <c r="T18" s="58">
        <f t="shared" si="2"/>
        <v>15</v>
      </c>
      <c r="U18" s="59">
        <f t="shared" si="3"/>
        <v>1</v>
      </c>
      <c r="V18" s="61"/>
      <c r="W18" s="23">
        <v>45664</v>
      </c>
    </row>
    <row r="19" spans="1:23" ht="62.45" customHeight="1" x14ac:dyDescent="0.25">
      <c r="A19" s="12">
        <v>16</v>
      </c>
      <c r="B19" s="12" t="s">
        <v>28</v>
      </c>
      <c r="C19" s="12" t="s">
        <v>53</v>
      </c>
      <c r="D19" s="12" t="s">
        <v>80</v>
      </c>
      <c r="E19" s="12" t="s">
        <v>107</v>
      </c>
      <c r="F19" s="13" t="s">
        <v>33</v>
      </c>
      <c r="G19" s="12" t="s">
        <v>24</v>
      </c>
      <c r="H19" s="12" t="s">
        <v>25</v>
      </c>
      <c r="I19" s="14">
        <v>45811</v>
      </c>
      <c r="J19" s="14">
        <v>45825</v>
      </c>
      <c r="K19" s="14">
        <v>45826</v>
      </c>
      <c r="L19" s="14">
        <v>45828</v>
      </c>
      <c r="M19" s="13">
        <v>32548</v>
      </c>
      <c r="N19" s="12" t="s">
        <v>30</v>
      </c>
      <c r="O19" s="12" t="s">
        <v>31</v>
      </c>
      <c r="P19" s="38" t="s">
        <v>159</v>
      </c>
      <c r="Q19" s="46">
        <v>167068.51</v>
      </c>
      <c r="R19" s="56"/>
      <c r="S19" s="57"/>
      <c r="T19" s="58"/>
      <c r="U19" s="59"/>
      <c r="V19" s="61"/>
      <c r="W19" s="23">
        <v>45678</v>
      </c>
    </row>
    <row r="20" spans="1:23" ht="62.45" customHeight="1" thickBot="1" x14ac:dyDescent="0.3">
      <c r="A20" s="12">
        <v>17</v>
      </c>
      <c r="B20" s="37" t="s">
        <v>28</v>
      </c>
      <c r="C20" s="12" t="s">
        <v>53</v>
      </c>
      <c r="D20" s="37" t="s">
        <v>80</v>
      </c>
      <c r="E20" s="12" t="s">
        <v>107</v>
      </c>
      <c r="F20" s="13" t="s">
        <v>33</v>
      </c>
      <c r="G20" s="37" t="s">
        <v>24</v>
      </c>
      <c r="H20" s="37" t="s">
        <v>25</v>
      </c>
      <c r="I20" s="14">
        <v>45811</v>
      </c>
      <c r="J20" s="14">
        <v>45825</v>
      </c>
      <c r="K20" s="14">
        <v>45826</v>
      </c>
      <c r="L20" s="14">
        <v>45828</v>
      </c>
      <c r="M20" s="13">
        <v>32549</v>
      </c>
      <c r="N20" s="12" t="s">
        <v>27</v>
      </c>
      <c r="O20" s="12" t="s">
        <v>26</v>
      </c>
      <c r="P20" s="28" t="s">
        <v>160</v>
      </c>
      <c r="Q20" s="46">
        <v>39750.019999999997</v>
      </c>
      <c r="R20" s="56"/>
      <c r="S20" s="57"/>
      <c r="T20" s="58"/>
      <c r="U20" s="59"/>
      <c r="V20" s="61"/>
      <c r="W20" s="24">
        <v>45715</v>
      </c>
    </row>
    <row r="21" spans="1:23" ht="62.45" customHeight="1" thickBot="1" x14ac:dyDescent="0.3">
      <c r="A21" s="12">
        <v>18</v>
      </c>
      <c r="B21" s="12" t="s">
        <v>64</v>
      </c>
      <c r="C21" s="12" t="s">
        <v>53</v>
      </c>
      <c r="D21" s="12" t="s">
        <v>81</v>
      </c>
      <c r="E21" s="12" t="s">
        <v>108</v>
      </c>
      <c r="F21" s="13" t="s">
        <v>33</v>
      </c>
      <c r="G21" s="12" t="s">
        <v>29</v>
      </c>
      <c r="H21" s="12" t="s">
        <v>25</v>
      </c>
      <c r="I21" s="14">
        <v>45799</v>
      </c>
      <c r="J21" s="14">
        <v>45811</v>
      </c>
      <c r="K21" s="14">
        <v>45811</v>
      </c>
      <c r="L21" s="14">
        <v>45814</v>
      </c>
      <c r="M21" s="13">
        <v>32514</v>
      </c>
      <c r="N21" s="12" t="s">
        <v>27</v>
      </c>
      <c r="O21" s="12" t="s">
        <v>26</v>
      </c>
      <c r="P21" s="28" t="s">
        <v>161</v>
      </c>
      <c r="Q21" s="46">
        <v>201697.4</v>
      </c>
      <c r="R21" s="52">
        <f t="shared" si="0"/>
        <v>8</v>
      </c>
      <c r="S21" s="53" t="str">
        <f t="shared" si="1"/>
        <v>Cumple</v>
      </c>
      <c r="T21" s="54">
        <f t="shared" si="2"/>
        <v>15</v>
      </c>
      <c r="U21" s="55">
        <f t="shared" si="3"/>
        <v>0</v>
      </c>
      <c r="V21" s="61"/>
      <c r="W21" s="24">
        <v>45763</v>
      </c>
    </row>
    <row r="22" spans="1:23" ht="62.45" customHeight="1" thickBot="1" x14ac:dyDescent="0.3">
      <c r="A22" s="12">
        <v>19</v>
      </c>
      <c r="B22" s="12" t="s">
        <v>65</v>
      </c>
      <c r="C22" s="12" t="s">
        <v>53</v>
      </c>
      <c r="D22" s="12" t="s">
        <v>82</v>
      </c>
      <c r="E22" s="12" t="s">
        <v>109</v>
      </c>
      <c r="F22" s="13" t="s">
        <v>44</v>
      </c>
      <c r="G22" s="12" t="s">
        <v>29</v>
      </c>
      <c r="H22" s="12" t="s">
        <v>25</v>
      </c>
      <c r="I22" s="14">
        <v>45810</v>
      </c>
      <c r="J22" s="14">
        <v>45820</v>
      </c>
      <c r="K22" s="14">
        <v>45821</v>
      </c>
      <c r="L22" s="14">
        <v>45824</v>
      </c>
      <c r="M22" s="13">
        <v>32540</v>
      </c>
      <c r="N22" s="12" t="s">
        <v>30</v>
      </c>
      <c r="O22" s="12" t="s">
        <v>31</v>
      </c>
      <c r="P22" s="28" t="s">
        <v>162</v>
      </c>
      <c r="Q22" s="46">
        <v>30000000</v>
      </c>
      <c r="R22" s="52">
        <f t="shared" si="0"/>
        <v>8</v>
      </c>
      <c r="S22" s="53" t="e">
        <f t="shared" si="1"/>
        <v>#N/A</v>
      </c>
      <c r="T22" s="54" t="e">
        <f t="shared" si="2"/>
        <v>#N/A</v>
      </c>
      <c r="U22" s="55">
        <f t="shared" si="3"/>
        <v>1</v>
      </c>
      <c r="V22" s="61"/>
      <c r="W22" s="24">
        <v>45764</v>
      </c>
    </row>
    <row r="23" spans="1:23" ht="62.45" customHeight="1" thickBot="1" x14ac:dyDescent="0.3">
      <c r="A23" s="12">
        <v>20</v>
      </c>
      <c r="B23" s="12" t="s">
        <v>28</v>
      </c>
      <c r="C23" s="12" t="s">
        <v>53</v>
      </c>
      <c r="D23" s="12" t="s">
        <v>83</v>
      </c>
      <c r="E23" s="12" t="s">
        <v>110</v>
      </c>
      <c r="F23" s="13" t="s">
        <v>33</v>
      </c>
      <c r="G23" s="12" t="s">
        <v>29</v>
      </c>
      <c r="H23" s="12" t="s">
        <v>25</v>
      </c>
      <c r="I23" s="14">
        <v>45803</v>
      </c>
      <c r="J23" s="14">
        <v>45819</v>
      </c>
      <c r="K23" s="14">
        <v>45819</v>
      </c>
      <c r="L23" s="14">
        <v>45825</v>
      </c>
      <c r="M23" s="13">
        <v>32541</v>
      </c>
      <c r="N23" s="12" t="s">
        <v>30</v>
      </c>
      <c r="O23" s="12" t="s">
        <v>32</v>
      </c>
      <c r="P23" s="28" t="s">
        <v>163</v>
      </c>
      <c r="Q23" s="46">
        <v>271400</v>
      </c>
      <c r="R23" s="52">
        <f t="shared" si="0"/>
        <v>12</v>
      </c>
      <c r="S23" s="53" t="str">
        <f t="shared" si="1"/>
        <v>Cumple</v>
      </c>
      <c r="T23" s="54">
        <f t="shared" si="2"/>
        <v>15</v>
      </c>
      <c r="U23" s="55">
        <f t="shared" si="3"/>
        <v>0</v>
      </c>
      <c r="V23" s="61"/>
      <c r="W23" s="24">
        <v>45765</v>
      </c>
    </row>
    <row r="24" spans="1:23" ht="62.45" customHeight="1" thickBot="1" x14ac:dyDescent="0.3">
      <c r="A24" s="12">
        <v>21</v>
      </c>
      <c r="B24" s="12" t="s">
        <v>28</v>
      </c>
      <c r="C24" s="12" t="s">
        <v>53</v>
      </c>
      <c r="D24" s="12" t="s">
        <v>130</v>
      </c>
      <c r="E24" s="12" t="s">
        <v>131</v>
      </c>
      <c r="F24" s="13" t="s">
        <v>33</v>
      </c>
      <c r="G24" s="12" t="s">
        <v>24</v>
      </c>
      <c r="H24" s="12" t="s">
        <v>25</v>
      </c>
      <c r="I24" s="14">
        <v>45817</v>
      </c>
      <c r="J24" s="14">
        <v>45834</v>
      </c>
      <c r="K24" s="14">
        <v>45839</v>
      </c>
      <c r="L24" s="13" t="s">
        <v>42</v>
      </c>
      <c r="M24" s="13" t="s">
        <v>42</v>
      </c>
      <c r="N24" s="12" t="s">
        <v>30</v>
      </c>
      <c r="O24" s="15" t="s">
        <v>32</v>
      </c>
      <c r="P24" s="28" t="s">
        <v>164</v>
      </c>
      <c r="Q24" s="44" t="s">
        <v>42</v>
      </c>
      <c r="R24" s="56">
        <f t="shared" si="0"/>
        <v>12</v>
      </c>
      <c r="S24" s="57" t="str">
        <f t="shared" si="1"/>
        <v>Cumple</v>
      </c>
      <c r="T24" s="58">
        <f t="shared" si="2"/>
        <v>15</v>
      </c>
      <c r="U24" s="59">
        <f t="shared" si="3"/>
        <v>3</v>
      </c>
      <c r="V24" s="61"/>
      <c r="W24" s="24">
        <v>45782</v>
      </c>
    </row>
    <row r="25" spans="1:23" ht="62.45" customHeight="1" thickBot="1" x14ac:dyDescent="0.3">
      <c r="A25" s="12">
        <v>22</v>
      </c>
      <c r="B25" s="12" t="s">
        <v>28</v>
      </c>
      <c r="C25" s="12" t="s">
        <v>53</v>
      </c>
      <c r="D25" s="12" t="s">
        <v>130</v>
      </c>
      <c r="E25" s="12" t="s">
        <v>131</v>
      </c>
      <c r="F25" s="13" t="s">
        <v>33</v>
      </c>
      <c r="G25" s="12" t="s">
        <v>24</v>
      </c>
      <c r="H25" s="12" t="s">
        <v>25</v>
      </c>
      <c r="I25" s="14">
        <v>45817</v>
      </c>
      <c r="J25" s="14">
        <v>45834</v>
      </c>
      <c r="K25" s="14">
        <v>45839</v>
      </c>
      <c r="L25" s="13" t="s">
        <v>42</v>
      </c>
      <c r="M25" s="13" t="s">
        <v>42</v>
      </c>
      <c r="N25" s="12" t="s">
        <v>30</v>
      </c>
      <c r="O25" s="12" t="s">
        <v>31</v>
      </c>
      <c r="P25" s="28" t="s">
        <v>165</v>
      </c>
      <c r="Q25" s="44" t="s">
        <v>42</v>
      </c>
      <c r="R25" s="56"/>
      <c r="S25" s="57"/>
      <c r="T25" s="58"/>
      <c r="U25" s="59"/>
      <c r="V25" s="62"/>
      <c r="W25" s="24">
        <v>45827</v>
      </c>
    </row>
    <row r="26" spans="1:23" ht="62.45" customHeight="1" x14ac:dyDescent="0.25">
      <c r="A26" s="12">
        <v>23</v>
      </c>
      <c r="B26" s="12" t="s">
        <v>28</v>
      </c>
      <c r="C26" s="12" t="s">
        <v>53</v>
      </c>
      <c r="D26" s="12" t="s">
        <v>130</v>
      </c>
      <c r="E26" s="12" t="s">
        <v>131</v>
      </c>
      <c r="F26" s="13" t="s">
        <v>33</v>
      </c>
      <c r="G26" s="12" t="s">
        <v>24</v>
      </c>
      <c r="H26" s="12" t="s">
        <v>25</v>
      </c>
      <c r="I26" s="14">
        <v>45817</v>
      </c>
      <c r="J26" s="14">
        <v>45834</v>
      </c>
      <c r="K26" s="14">
        <v>45839</v>
      </c>
      <c r="L26" s="13" t="s">
        <v>42</v>
      </c>
      <c r="M26" s="13" t="s">
        <v>42</v>
      </c>
      <c r="N26" s="12" t="s">
        <v>30</v>
      </c>
      <c r="O26" s="12" t="s">
        <v>31</v>
      </c>
      <c r="P26" s="28" t="s">
        <v>58</v>
      </c>
      <c r="Q26" s="44" t="s">
        <v>42</v>
      </c>
      <c r="R26" s="56"/>
      <c r="S26" s="57"/>
      <c r="T26" s="58"/>
      <c r="U26" s="59"/>
      <c r="V26" s="20"/>
      <c r="W26" s="21"/>
    </row>
    <row r="27" spans="1:23" ht="62.45" customHeight="1" x14ac:dyDescent="0.25">
      <c r="A27" s="12">
        <v>24</v>
      </c>
      <c r="B27" s="12" t="s">
        <v>28</v>
      </c>
      <c r="C27" s="12" t="s">
        <v>53</v>
      </c>
      <c r="D27" s="12" t="s">
        <v>130</v>
      </c>
      <c r="E27" s="12" t="s">
        <v>131</v>
      </c>
      <c r="F27" s="13" t="s">
        <v>33</v>
      </c>
      <c r="G27" s="12" t="s">
        <v>24</v>
      </c>
      <c r="H27" s="12" t="s">
        <v>25</v>
      </c>
      <c r="I27" s="14">
        <v>45817</v>
      </c>
      <c r="J27" s="14">
        <v>45834</v>
      </c>
      <c r="K27" s="14">
        <v>45839</v>
      </c>
      <c r="L27" s="13" t="s">
        <v>42</v>
      </c>
      <c r="M27" s="13" t="s">
        <v>42</v>
      </c>
      <c r="N27" s="12" t="s">
        <v>30</v>
      </c>
      <c r="O27" s="12" t="s">
        <v>34</v>
      </c>
      <c r="P27" s="28" t="s">
        <v>59</v>
      </c>
      <c r="Q27" s="44" t="s">
        <v>42</v>
      </c>
      <c r="R27" s="56"/>
      <c r="S27" s="57"/>
      <c r="T27" s="58"/>
      <c r="U27" s="59"/>
      <c r="V27" s="20"/>
      <c r="W27" s="21"/>
    </row>
    <row r="28" spans="1:23" ht="62.45" customHeight="1" x14ac:dyDescent="0.25">
      <c r="A28" s="12">
        <v>25</v>
      </c>
      <c r="B28" s="12" t="s">
        <v>28</v>
      </c>
      <c r="C28" s="12" t="s">
        <v>53</v>
      </c>
      <c r="D28" s="12" t="s">
        <v>130</v>
      </c>
      <c r="E28" s="12" t="s">
        <v>131</v>
      </c>
      <c r="F28" s="13" t="s">
        <v>33</v>
      </c>
      <c r="G28" s="12" t="s">
        <v>24</v>
      </c>
      <c r="H28" s="12" t="s">
        <v>25</v>
      </c>
      <c r="I28" s="14">
        <v>45817</v>
      </c>
      <c r="J28" s="14">
        <v>45834</v>
      </c>
      <c r="K28" s="14">
        <v>45839</v>
      </c>
      <c r="L28" s="13" t="s">
        <v>42</v>
      </c>
      <c r="M28" s="13" t="s">
        <v>42</v>
      </c>
      <c r="N28" s="12" t="s">
        <v>30</v>
      </c>
      <c r="O28" s="15" t="s">
        <v>31</v>
      </c>
      <c r="P28" s="28" t="s">
        <v>166</v>
      </c>
      <c r="Q28" s="44" t="s">
        <v>42</v>
      </c>
      <c r="R28" s="56"/>
      <c r="S28" s="57"/>
      <c r="T28" s="58"/>
      <c r="U28" s="59"/>
      <c r="V28" s="20"/>
      <c r="W28" s="21"/>
    </row>
    <row r="29" spans="1:23" ht="62.45" customHeight="1" x14ac:dyDescent="0.25">
      <c r="A29" s="12">
        <v>26</v>
      </c>
      <c r="B29" s="12" t="s">
        <v>28</v>
      </c>
      <c r="C29" s="12" t="s">
        <v>53</v>
      </c>
      <c r="D29" s="12" t="s">
        <v>130</v>
      </c>
      <c r="E29" s="12" t="s">
        <v>131</v>
      </c>
      <c r="F29" s="13" t="s">
        <v>33</v>
      </c>
      <c r="G29" s="12" t="s">
        <v>24</v>
      </c>
      <c r="H29" s="12" t="s">
        <v>25</v>
      </c>
      <c r="I29" s="14">
        <v>45817</v>
      </c>
      <c r="J29" s="14">
        <v>45834</v>
      </c>
      <c r="K29" s="14">
        <v>45839</v>
      </c>
      <c r="L29" s="13" t="s">
        <v>42</v>
      </c>
      <c r="M29" s="13" t="s">
        <v>42</v>
      </c>
      <c r="N29" s="12" t="s">
        <v>30</v>
      </c>
      <c r="O29" s="12" t="s">
        <v>34</v>
      </c>
      <c r="P29" s="28" t="s">
        <v>167</v>
      </c>
      <c r="Q29" s="44" t="s">
        <v>42</v>
      </c>
      <c r="R29" s="56"/>
      <c r="S29" s="57"/>
      <c r="T29" s="58"/>
      <c r="U29" s="59"/>
      <c r="V29" s="20"/>
      <c r="W29" s="21"/>
    </row>
    <row r="30" spans="1:23" ht="62.45" customHeight="1" x14ac:dyDescent="0.25">
      <c r="A30" s="12">
        <v>27</v>
      </c>
      <c r="B30" s="12" t="s">
        <v>66</v>
      </c>
      <c r="C30" s="12" t="s">
        <v>53</v>
      </c>
      <c r="D30" s="12" t="s">
        <v>84</v>
      </c>
      <c r="E30" s="12" t="s">
        <v>111</v>
      </c>
      <c r="F30" s="13" t="s">
        <v>37</v>
      </c>
      <c r="G30" s="12" t="s">
        <v>29</v>
      </c>
      <c r="H30" s="12" t="s">
        <v>25</v>
      </c>
      <c r="I30" s="14">
        <v>45805</v>
      </c>
      <c r="J30" s="14">
        <v>45810</v>
      </c>
      <c r="K30" s="14">
        <v>45811</v>
      </c>
      <c r="L30" s="14">
        <v>45812</v>
      </c>
      <c r="M30" s="13">
        <v>32506</v>
      </c>
      <c r="N30" s="12" t="s">
        <v>30</v>
      </c>
      <c r="O30" s="15" t="s">
        <v>32</v>
      </c>
      <c r="P30" s="28" t="s">
        <v>57</v>
      </c>
      <c r="Q30" s="46">
        <v>82600</v>
      </c>
      <c r="R30" s="52">
        <f t="shared" si="0"/>
        <v>3</v>
      </c>
      <c r="S30" s="53" t="str">
        <f t="shared" si="1"/>
        <v>Cumple</v>
      </c>
      <c r="T30" s="54">
        <f t="shared" si="2"/>
        <v>10</v>
      </c>
      <c r="U30" s="55">
        <f t="shared" si="3"/>
        <v>1</v>
      </c>
      <c r="V30" s="20"/>
      <c r="W30" s="21"/>
    </row>
    <row r="31" spans="1:23" ht="62.45" customHeight="1" x14ac:dyDescent="0.25">
      <c r="A31" s="12">
        <v>28</v>
      </c>
      <c r="B31" s="12" t="s">
        <v>124</v>
      </c>
      <c r="C31" s="12" t="s">
        <v>53</v>
      </c>
      <c r="D31" s="12" t="s">
        <v>125</v>
      </c>
      <c r="E31" s="12" t="s">
        <v>127</v>
      </c>
      <c r="F31" s="13" t="s">
        <v>33</v>
      </c>
      <c r="G31" s="12" t="s">
        <v>24</v>
      </c>
      <c r="H31" s="12" t="s">
        <v>25</v>
      </c>
      <c r="I31" s="14">
        <v>45820</v>
      </c>
      <c r="J31" s="14">
        <v>45835</v>
      </c>
      <c r="K31" s="14">
        <v>45835</v>
      </c>
      <c r="L31" s="14">
        <v>45838</v>
      </c>
      <c r="M31" s="13">
        <v>32558</v>
      </c>
      <c r="N31" s="12" t="s">
        <v>30</v>
      </c>
      <c r="O31" s="12" t="s">
        <v>34</v>
      </c>
      <c r="P31" s="28" t="s">
        <v>168</v>
      </c>
      <c r="Q31" s="46">
        <v>148208</v>
      </c>
      <c r="R31" s="52">
        <f t="shared" si="0"/>
        <v>10</v>
      </c>
      <c r="S31" s="53" t="str">
        <f t="shared" si="1"/>
        <v>Cumple</v>
      </c>
      <c r="T31" s="54">
        <f t="shared" si="2"/>
        <v>15</v>
      </c>
      <c r="U31" s="55">
        <f t="shared" si="3"/>
        <v>0</v>
      </c>
      <c r="V31" s="20"/>
      <c r="W31" s="21"/>
    </row>
    <row r="32" spans="1:23" ht="62.45" customHeight="1" x14ac:dyDescent="0.25">
      <c r="A32" s="12">
        <v>29</v>
      </c>
      <c r="B32" s="12" t="s">
        <v>28</v>
      </c>
      <c r="C32" s="12" t="s">
        <v>53</v>
      </c>
      <c r="D32" s="12" t="s">
        <v>85</v>
      </c>
      <c r="E32" s="12" t="s">
        <v>112</v>
      </c>
      <c r="F32" s="13" t="s">
        <v>33</v>
      </c>
      <c r="G32" s="12" t="s">
        <v>29</v>
      </c>
      <c r="H32" s="12" t="s">
        <v>25</v>
      </c>
      <c r="I32" s="14">
        <v>45812</v>
      </c>
      <c r="J32" s="14">
        <v>45828</v>
      </c>
      <c r="K32" s="14">
        <v>45833</v>
      </c>
      <c r="L32" s="13" t="s">
        <v>42</v>
      </c>
      <c r="M32" s="13" t="s">
        <v>42</v>
      </c>
      <c r="N32" s="12" t="s">
        <v>30</v>
      </c>
      <c r="O32" s="15" t="s">
        <v>32</v>
      </c>
      <c r="P32" s="28" t="s">
        <v>169</v>
      </c>
      <c r="Q32" s="44" t="s">
        <v>42</v>
      </c>
      <c r="R32" s="52">
        <f t="shared" si="0"/>
        <v>11</v>
      </c>
      <c r="S32" s="53" t="str">
        <f t="shared" si="1"/>
        <v>Cumple</v>
      </c>
      <c r="T32" s="54">
        <f t="shared" si="2"/>
        <v>15</v>
      </c>
      <c r="U32" s="55">
        <f t="shared" si="3"/>
        <v>3</v>
      </c>
      <c r="V32" s="20"/>
      <c r="W32" s="21"/>
    </row>
    <row r="33" spans="1:23" ht="62.45" customHeight="1" x14ac:dyDescent="0.25">
      <c r="A33" s="12">
        <v>30</v>
      </c>
      <c r="B33" s="12" t="s">
        <v>28</v>
      </c>
      <c r="C33" s="12" t="s">
        <v>53</v>
      </c>
      <c r="D33" s="12" t="s">
        <v>86</v>
      </c>
      <c r="E33" s="12" t="s">
        <v>113</v>
      </c>
      <c r="F33" s="13" t="s">
        <v>33</v>
      </c>
      <c r="G33" s="12" t="s">
        <v>24</v>
      </c>
      <c r="H33" s="12" t="s">
        <v>25</v>
      </c>
      <c r="I33" s="14">
        <v>45811</v>
      </c>
      <c r="J33" s="14">
        <v>45825</v>
      </c>
      <c r="K33" s="14">
        <v>45826</v>
      </c>
      <c r="L33" s="14">
        <v>45826</v>
      </c>
      <c r="M33" s="13">
        <v>32545</v>
      </c>
      <c r="N33" s="12" t="s">
        <v>30</v>
      </c>
      <c r="O33" s="12" t="s">
        <v>31</v>
      </c>
      <c r="P33" s="28" t="s">
        <v>159</v>
      </c>
      <c r="Q33" s="46">
        <v>529000.05000000005</v>
      </c>
      <c r="R33" s="52">
        <f t="shared" si="0"/>
        <v>10</v>
      </c>
      <c r="S33" s="53" t="str">
        <f t="shared" si="1"/>
        <v>Cumple</v>
      </c>
      <c r="T33" s="54">
        <f t="shared" si="2"/>
        <v>15</v>
      </c>
      <c r="U33" s="55">
        <f t="shared" si="3"/>
        <v>1</v>
      </c>
      <c r="V33" s="20"/>
      <c r="W33" s="21"/>
    </row>
    <row r="34" spans="1:23" ht="62.45" customHeight="1" x14ac:dyDescent="0.25">
      <c r="A34" s="12">
        <v>31</v>
      </c>
      <c r="B34" s="12" t="s">
        <v>23</v>
      </c>
      <c r="C34" s="12" t="s">
        <v>53</v>
      </c>
      <c r="D34" s="12" t="s">
        <v>87</v>
      </c>
      <c r="E34" s="12" t="s">
        <v>114</v>
      </c>
      <c r="F34" s="13" t="s">
        <v>33</v>
      </c>
      <c r="G34" s="12" t="s">
        <v>24</v>
      </c>
      <c r="H34" s="12" t="s">
        <v>25</v>
      </c>
      <c r="I34" s="14">
        <v>45812</v>
      </c>
      <c r="J34" s="14">
        <v>45831</v>
      </c>
      <c r="K34" s="14">
        <v>45832</v>
      </c>
      <c r="L34" s="13" t="s">
        <v>42</v>
      </c>
      <c r="M34" s="13" t="s">
        <v>42</v>
      </c>
      <c r="N34" s="12" t="s">
        <v>27</v>
      </c>
      <c r="O34" s="12" t="s">
        <v>26</v>
      </c>
      <c r="P34" s="28" t="s">
        <v>170</v>
      </c>
      <c r="Q34" s="44" t="s">
        <v>42</v>
      </c>
      <c r="R34" s="56">
        <f t="shared" si="0"/>
        <v>12</v>
      </c>
      <c r="S34" s="57" t="str">
        <f t="shared" si="1"/>
        <v>Cumple</v>
      </c>
      <c r="T34" s="58">
        <f t="shared" si="2"/>
        <v>15</v>
      </c>
      <c r="U34" s="59">
        <f t="shared" si="3"/>
        <v>1</v>
      </c>
      <c r="V34" s="20"/>
      <c r="W34" s="21"/>
    </row>
    <row r="35" spans="1:23" ht="62.45" customHeight="1" x14ac:dyDescent="0.25">
      <c r="A35" s="12">
        <v>32</v>
      </c>
      <c r="B35" s="12" t="s">
        <v>23</v>
      </c>
      <c r="C35" s="12" t="s">
        <v>53</v>
      </c>
      <c r="D35" s="12" t="s">
        <v>87</v>
      </c>
      <c r="E35" s="12" t="s">
        <v>114</v>
      </c>
      <c r="F35" s="13" t="s">
        <v>33</v>
      </c>
      <c r="G35" s="12" t="s">
        <v>24</v>
      </c>
      <c r="H35" s="12" t="s">
        <v>25</v>
      </c>
      <c r="I35" s="14">
        <v>45812</v>
      </c>
      <c r="J35" s="14">
        <v>45831</v>
      </c>
      <c r="K35" s="14">
        <v>45832</v>
      </c>
      <c r="L35" s="13" t="s">
        <v>42</v>
      </c>
      <c r="M35" s="13" t="s">
        <v>42</v>
      </c>
      <c r="N35" s="12" t="s">
        <v>30</v>
      </c>
      <c r="O35" s="15" t="s">
        <v>34</v>
      </c>
      <c r="P35" s="28" t="s">
        <v>171</v>
      </c>
      <c r="Q35" s="44" t="s">
        <v>42</v>
      </c>
      <c r="R35" s="56"/>
      <c r="S35" s="57"/>
      <c r="T35" s="58"/>
      <c r="U35" s="59"/>
      <c r="V35" s="20"/>
      <c r="W35" s="21"/>
    </row>
    <row r="36" spans="1:23" ht="62.45" customHeight="1" x14ac:dyDescent="0.25">
      <c r="A36" s="12">
        <v>33</v>
      </c>
      <c r="B36" s="12" t="s">
        <v>36</v>
      </c>
      <c r="C36" s="12" t="s">
        <v>53</v>
      </c>
      <c r="D36" s="12" t="s">
        <v>60</v>
      </c>
      <c r="E36" s="12" t="s">
        <v>115</v>
      </c>
      <c r="F36" s="13" t="s">
        <v>37</v>
      </c>
      <c r="G36" s="12" t="s">
        <v>29</v>
      </c>
      <c r="H36" s="12" t="s">
        <v>25</v>
      </c>
      <c r="I36" s="14">
        <v>45819</v>
      </c>
      <c r="J36" s="14">
        <v>45825</v>
      </c>
      <c r="K36" s="14">
        <v>45826</v>
      </c>
      <c r="L36" s="14">
        <v>45828</v>
      </c>
      <c r="M36" s="13">
        <v>32546</v>
      </c>
      <c r="N36" s="12" t="s">
        <v>27</v>
      </c>
      <c r="O36" s="12" t="s">
        <v>26</v>
      </c>
      <c r="P36" s="28" t="s">
        <v>172</v>
      </c>
      <c r="Q36" s="46">
        <v>248000</v>
      </c>
      <c r="R36" s="52">
        <f t="shared" si="0"/>
        <v>4</v>
      </c>
      <c r="S36" s="53" t="str">
        <f t="shared" si="1"/>
        <v>Cumple</v>
      </c>
      <c r="T36" s="54">
        <f t="shared" si="2"/>
        <v>10</v>
      </c>
      <c r="U36" s="55">
        <f t="shared" si="3"/>
        <v>1</v>
      </c>
      <c r="V36" s="20"/>
      <c r="W36" s="21"/>
    </row>
    <row r="37" spans="1:23" ht="62.45" customHeight="1" x14ac:dyDescent="0.25">
      <c r="A37" s="12">
        <v>34</v>
      </c>
      <c r="B37" s="12" t="s">
        <v>35</v>
      </c>
      <c r="C37" s="12" t="s">
        <v>53</v>
      </c>
      <c r="D37" s="12" t="s">
        <v>88</v>
      </c>
      <c r="E37" s="12" t="s">
        <v>116</v>
      </c>
      <c r="F37" s="13" t="s">
        <v>37</v>
      </c>
      <c r="G37" s="12" t="s">
        <v>24</v>
      </c>
      <c r="H37" s="12" t="s">
        <v>25</v>
      </c>
      <c r="I37" s="14">
        <v>45811</v>
      </c>
      <c r="J37" s="14">
        <v>45814</v>
      </c>
      <c r="K37" s="14">
        <v>45817</v>
      </c>
      <c r="L37" s="14">
        <v>45818</v>
      </c>
      <c r="M37" s="13" t="s">
        <v>138</v>
      </c>
      <c r="N37" s="12" t="s">
        <v>27</v>
      </c>
      <c r="O37" s="12" t="s">
        <v>26</v>
      </c>
      <c r="P37" s="28" t="s">
        <v>173</v>
      </c>
      <c r="Q37" s="46">
        <v>196001.54</v>
      </c>
      <c r="R37" s="52">
        <f t="shared" si="0"/>
        <v>3</v>
      </c>
      <c r="S37" s="53" t="str">
        <f t="shared" si="1"/>
        <v>Cumple</v>
      </c>
      <c r="T37" s="54">
        <f t="shared" si="2"/>
        <v>10</v>
      </c>
      <c r="U37" s="55">
        <f t="shared" si="3"/>
        <v>1</v>
      </c>
      <c r="V37" s="20"/>
      <c r="W37" s="21"/>
    </row>
    <row r="38" spans="1:23" ht="62.45" customHeight="1" x14ac:dyDescent="0.25">
      <c r="A38" s="12">
        <v>35</v>
      </c>
      <c r="B38" s="12" t="s">
        <v>36</v>
      </c>
      <c r="C38" s="12" t="s">
        <v>53</v>
      </c>
      <c r="D38" s="12" t="s">
        <v>54</v>
      </c>
      <c r="E38" s="12" t="s">
        <v>117</v>
      </c>
      <c r="F38" s="13" t="s">
        <v>33</v>
      </c>
      <c r="G38" s="12" t="s">
        <v>24</v>
      </c>
      <c r="H38" s="12" t="s">
        <v>25</v>
      </c>
      <c r="I38" s="14">
        <v>45813</v>
      </c>
      <c r="J38" s="14">
        <v>45826</v>
      </c>
      <c r="K38" s="14">
        <v>45828</v>
      </c>
      <c r="L38" s="14">
        <v>45828</v>
      </c>
      <c r="M38" s="13" t="s">
        <v>139</v>
      </c>
      <c r="N38" s="12" t="s">
        <v>30</v>
      </c>
      <c r="O38" s="12" t="s">
        <v>32</v>
      </c>
      <c r="P38" s="28" t="s">
        <v>174</v>
      </c>
      <c r="Q38" s="46">
        <v>1590623.32</v>
      </c>
      <c r="R38" s="52">
        <f t="shared" si="0"/>
        <v>9</v>
      </c>
      <c r="S38" s="53" t="str">
        <f t="shared" si="1"/>
        <v>Cumple</v>
      </c>
      <c r="T38" s="54">
        <f t="shared" si="2"/>
        <v>15</v>
      </c>
      <c r="U38" s="55">
        <f t="shared" si="3"/>
        <v>1</v>
      </c>
      <c r="V38" s="20"/>
      <c r="W38" s="21"/>
    </row>
    <row r="39" spans="1:23" ht="62.45" customHeight="1" x14ac:dyDescent="0.25">
      <c r="A39" s="12">
        <v>36</v>
      </c>
      <c r="B39" s="12" t="s">
        <v>23</v>
      </c>
      <c r="C39" s="12" t="s">
        <v>53</v>
      </c>
      <c r="D39" s="12" t="s">
        <v>89</v>
      </c>
      <c r="E39" s="12" t="s">
        <v>118</v>
      </c>
      <c r="F39" s="13" t="s">
        <v>37</v>
      </c>
      <c r="G39" s="12" t="s">
        <v>24</v>
      </c>
      <c r="H39" s="12" t="s">
        <v>25</v>
      </c>
      <c r="I39" s="14">
        <v>45811</v>
      </c>
      <c r="J39" s="14">
        <v>45817</v>
      </c>
      <c r="K39" s="14">
        <v>45817</v>
      </c>
      <c r="L39" s="14">
        <v>45818</v>
      </c>
      <c r="M39" s="13" t="s">
        <v>140</v>
      </c>
      <c r="N39" s="12" t="s">
        <v>27</v>
      </c>
      <c r="O39" s="12" t="s">
        <v>26</v>
      </c>
      <c r="P39" s="28" t="s">
        <v>175</v>
      </c>
      <c r="Q39" s="46">
        <v>221250</v>
      </c>
      <c r="R39" s="52">
        <f t="shared" si="0"/>
        <v>4</v>
      </c>
      <c r="S39" s="53" t="str">
        <f t="shared" si="1"/>
        <v>Cumple</v>
      </c>
      <c r="T39" s="54">
        <f t="shared" si="2"/>
        <v>10</v>
      </c>
      <c r="U39" s="55">
        <f t="shared" si="3"/>
        <v>0</v>
      </c>
      <c r="V39" s="20"/>
      <c r="W39" s="21"/>
    </row>
    <row r="40" spans="1:23" ht="62.45" customHeight="1" x14ac:dyDescent="0.25">
      <c r="A40" s="12">
        <v>37</v>
      </c>
      <c r="B40" s="12" t="s">
        <v>28</v>
      </c>
      <c r="C40" s="12" t="s">
        <v>53</v>
      </c>
      <c r="D40" s="12" t="s">
        <v>183</v>
      </c>
      <c r="E40" s="12" t="s">
        <v>184</v>
      </c>
      <c r="F40" s="13" t="s">
        <v>33</v>
      </c>
      <c r="G40" s="12" t="s">
        <v>24</v>
      </c>
      <c r="H40" s="12" t="s">
        <v>25</v>
      </c>
      <c r="I40" s="14">
        <v>45818</v>
      </c>
      <c r="J40" s="14">
        <v>45835</v>
      </c>
      <c r="K40" s="14">
        <v>45840</v>
      </c>
      <c r="L40" s="13" t="s">
        <v>42</v>
      </c>
      <c r="M40" s="13" t="s">
        <v>42</v>
      </c>
      <c r="N40" s="12" t="s">
        <v>30</v>
      </c>
      <c r="O40" s="12" t="s">
        <v>34</v>
      </c>
      <c r="P40" s="28" t="s">
        <v>185</v>
      </c>
      <c r="Q40" s="44" t="s">
        <v>42</v>
      </c>
      <c r="R40" s="56">
        <f t="shared" ref="R40" si="4">NETWORKDAYS(I40,J40,$W$10:$W$25)-1</f>
        <v>12</v>
      </c>
      <c r="S40" s="57" t="str">
        <f t="shared" ref="S40" si="5">IF(R40&lt;=T40,"Cumple","No Cumple")</f>
        <v>Cumple</v>
      </c>
      <c r="T40" s="58">
        <f t="shared" ref="T40" si="6">VLOOKUP(F40,$V$2:$W$6,2,FALSE)</f>
        <v>15</v>
      </c>
      <c r="U40" s="59">
        <f t="shared" ref="U40" si="7">NETWORKDAYS(J40,K40,$W$10:$W$25)-1</f>
        <v>3</v>
      </c>
      <c r="V40" s="20"/>
      <c r="W40" s="21"/>
    </row>
    <row r="41" spans="1:23" ht="54" customHeight="1" x14ac:dyDescent="0.25">
      <c r="A41" s="12">
        <v>38</v>
      </c>
      <c r="B41" s="12" t="s">
        <v>28</v>
      </c>
      <c r="C41" s="12" t="s">
        <v>53</v>
      </c>
      <c r="D41" s="12" t="s">
        <v>183</v>
      </c>
      <c r="E41" s="12" t="s">
        <v>184</v>
      </c>
      <c r="F41" s="13" t="s">
        <v>33</v>
      </c>
      <c r="G41" s="12" t="s">
        <v>24</v>
      </c>
      <c r="H41" s="12" t="s">
        <v>25</v>
      </c>
      <c r="I41" s="14">
        <v>45818</v>
      </c>
      <c r="J41" s="14">
        <v>45835</v>
      </c>
      <c r="K41" s="14">
        <v>45840</v>
      </c>
      <c r="L41" s="13" t="s">
        <v>42</v>
      </c>
      <c r="M41" s="13" t="s">
        <v>42</v>
      </c>
      <c r="N41" s="12" t="s">
        <v>27</v>
      </c>
      <c r="O41" s="12" t="s">
        <v>26</v>
      </c>
      <c r="P41" s="28" t="s">
        <v>186</v>
      </c>
      <c r="Q41" s="44" t="s">
        <v>42</v>
      </c>
      <c r="R41" s="56"/>
      <c r="S41" s="57"/>
      <c r="T41" s="58"/>
      <c r="U41" s="59"/>
      <c r="V41" s="20"/>
      <c r="W41" s="21"/>
    </row>
    <row r="42" spans="1:23" ht="54" customHeight="1" x14ac:dyDescent="0.25">
      <c r="A42" s="12">
        <v>39</v>
      </c>
      <c r="B42" s="12" t="s">
        <v>28</v>
      </c>
      <c r="C42" s="12" t="s">
        <v>53</v>
      </c>
      <c r="D42" s="12" t="s">
        <v>183</v>
      </c>
      <c r="E42" s="12" t="s">
        <v>184</v>
      </c>
      <c r="F42" s="13" t="s">
        <v>33</v>
      </c>
      <c r="G42" s="12" t="s">
        <v>24</v>
      </c>
      <c r="H42" s="12" t="s">
        <v>25</v>
      </c>
      <c r="I42" s="14">
        <v>45818</v>
      </c>
      <c r="J42" s="14">
        <v>45835</v>
      </c>
      <c r="K42" s="14">
        <v>45840</v>
      </c>
      <c r="L42" s="13" t="s">
        <v>42</v>
      </c>
      <c r="M42" s="13" t="s">
        <v>42</v>
      </c>
      <c r="N42" s="12" t="s">
        <v>30</v>
      </c>
      <c r="O42" s="12" t="s">
        <v>31</v>
      </c>
      <c r="P42" s="28" t="s">
        <v>166</v>
      </c>
      <c r="Q42" s="44" t="s">
        <v>42</v>
      </c>
      <c r="R42" s="56"/>
      <c r="S42" s="57"/>
      <c r="T42" s="58"/>
      <c r="U42" s="59"/>
      <c r="V42" s="20"/>
      <c r="W42" s="21"/>
    </row>
    <row r="43" spans="1:23" ht="54" customHeight="1" x14ac:dyDescent="0.25">
      <c r="A43" s="12">
        <v>40</v>
      </c>
      <c r="B43" s="12" t="s">
        <v>28</v>
      </c>
      <c r="C43" s="12" t="s">
        <v>53</v>
      </c>
      <c r="D43" s="12" t="s">
        <v>183</v>
      </c>
      <c r="E43" s="12" t="s">
        <v>184</v>
      </c>
      <c r="F43" s="13" t="s">
        <v>33</v>
      </c>
      <c r="G43" s="12" t="s">
        <v>24</v>
      </c>
      <c r="H43" s="12" t="s">
        <v>25</v>
      </c>
      <c r="I43" s="14">
        <v>45818</v>
      </c>
      <c r="J43" s="14">
        <v>45835</v>
      </c>
      <c r="K43" s="14">
        <v>45840</v>
      </c>
      <c r="L43" s="13" t="s">
        <v>42</v>
      </c>
      <c r="M43" s="13" t="s">
        <v>42</v>
      </c>
      <c r="N43" s="12" t="s">
        <v>30</v>
      </c>
      <c r="O43" s="12" t="s">
        <v>31</v>
      </c>
      <c r="P43" s="28" t="s">
        <v>165</v>
      </c>
      <c r="Q43" s="44" t="s">
        <v>42</v>
      </c>
      <c r="R43" s="56"/>
      <c r="S43" s="57"/>
      <c r="T43" s="58"/>
      <c r="U43" s="59"/>
      <c r="V43" s="20"/>
      <c r="W43" s="21"/>
    </row>
    <row r="44" spans="1:23" ht="54" customHeight="1" x14ac:dyDescent="0.25">
      <c r="A44" s="12">
        <v>41</v>
      </c>
      <c r="B44" s="12" t="s">
        <v>28</v>
      </c>
      <c r="C44" s="12" t="s">
        <v>53</v>
      </c>
      <c r="D44" s="12" t="s">
        <v>183</v>
      </c>
      <c r="E44" s="12" t="s">
        <v>184</v>
      </c>
      <c r="F44" s="13" t="s">
        <v>33</v>
      </c>
      <c r="G44" s="12" t="s">
        <v>24</v>
      </c>
      <c r="H44" s="12" t="s">
        <v>25</v>
      </c>
      <c r="I44" s="14">
        <v>45818</v>
      </c>
      <c r="J44" s="14">
        <v>45835</v>
      </c>
      <c r="K44" s="14">
        <v>45840</v>
      </c>
      <c r="L44" s="13" t="s">
        <v>42</v>
      </c>
      <c r="M44" s="13" t="s">
        <v>42</v>
      </c>
      <c r="N44" s="12" t="s">
        <v>30</v>
      </c>
      <c r="O44" s="12" t="s">
        <v>34</v>
      </c>
      <c r="P44" s="28" t="s">
        <v>187</v>
      </c>
      <c r="Q44" s="44" t="s">
        <v>42</v>
      </c>
      <c r="R44" s="56"/>
      <c r="S44" s="57"/>
      <c r="T44" s="58"/>
      <c r="U44" s="59"/>
      <c r="V44" s="20"/>
      <c r="W44" s="21"/>
    </row>
    <row r="45" spans="1:23" ht="54" customHeight="1" x14ac:dyDescent="0.25">
      <c r="A45" s="12">
        <v>42</v>
      </c>
      <c r="B45" s="12" t="s">
        <v>28</v>
      </c>
      <c r="C45" s="12" t="s">
        <v>53</v>
      </c>
      <c r="D45" s="12" t="s">
        <v>183</v>
      </c>
      <c r="E45" s="12" t="s">
        <v>184</v>
      </c>
      <c r="F45" s="13" t="s">
        <v>33</v>
      </c>
      <c r="G45" s="12" t="s">
        <v>24</v>
      </c>
      <c r="H45" s="12" t="s">
        <v>25</v>
      </c>
      <c r="I45" s="14">
        <v>45818</v>
      </c>
      <c r="J45" s="14">
        <v>45835</v>
      </c>
      <c r="K45" s="14">
        <v>45840</v>
      </c>
      <c r="L45" s="13" t="s">
        <v>42</v>
      </c>
      <c r="M45" s="13" t="s">
        <v>42</v>
      </c>
      <c r="N45" s="12" t="s">
        <v>30</v>
      </c>
      <c r="O45" s="12" t="s">
        <v>34</v>
      </c>
      <c r="P45" s="28" t="s">
        <v>59</v>
      </c>
      <c r="Q45" s="44" t="s">
        <v>42</v>
      </c>
      <c r="R45" s="56"/>
      <c r="S45" s="57"/>
      <c r="T45" s="58"/>
      <c r="U45" s="59"/>
      <c r="V45" s="20"/>
      <c r="W45" s="21"/>
    </row>
    <row r="46" spans="1:23" ht="54" customHeight="1" x14ac:dyDescent="0.25">
      <c r="A46" s="12">
        <v>43</v>
      </c>
      <c r="B46" s="12" t="s">
        <v>28</v>
      </c>
      <c r="C46" s="12" t="s">
        <v>53</v>
      </c>
      <c r="D46" s="12" t="s">
        <v>183</v>
      </c>
      <c r="E46" s="12" t="s">
        <v>184</v>
      </c>
      <c r="F46" s="13" t="s">
        <v>33</v>
      </c>
      <c r="G46" s="12" t="s">
        <v>24</v>
      </c>
      <c r="H46" s="12" t="s">
        <v>25</v>
      </c>
      <c r="I46" s="14">
        <v>45818</v>
      </c>
      <c r="J46" s="14">
        <v>45835</v>
      </c>
      <c r="K46" s="14">
        <v>45840</v>
      </c>
      <c r="L46" s="13" t="s">
        <v>42</v>
      </c>
      <c r="M46" s="13" t="s">
        <v>42</v>
      </c>
      <c r="N46" s="12" t="s">
        <v>30</v>
      </c>
      <c r="O46" s="12" t="s">
        <v>34</v>
      </c>
      <c r="P46" s="28" t="s">
        <v>167</v>
      </c>
      <c r="Q46" s="44" t="s">
        <v>42</v>
      </c>
      <c r="R46" s="56"/>
      <c r="S46" s="57"/>
      <c r="T46" s="58"/>
      <c r="U46" s="59"/>
      <c r="V46" s="20"/>
      <c r="W46" s="21"/>
    </row>
    <row r="47" spans="1:23" ht="54" customHeight="1" x14ac:dyDescent="0.25">
      <c r="A47" s="12">
        <v>44</v>
      </c>
      <c r="B47" s="12" t="s">
        <v>28</v>
      </c>
      <c r="C47" s="12" t="s">
        <v>67</v>
      </c>
      <c r="D47" s="12" t="s">
        <v>90</v>
      </c>
      <c r="E47" s="12" t="s">
        <v>119</v>
      </c>
      <c r="F47" s="13" t="s">
        <v>33</v>
      </c>
      <c r="G47" s="12" t="s">
        <v>29</v>
      </c>
      <c r="H47" s="12" t="s">
        <v>25</v>
      </c>
      <c r="I47" s="14">
        <v>45812</v>
      </c>
      <c r="J47" s="14">
        <v>45824</v>
      </c>
      <c r="K47" s="14">
        <v>45824</v>
      </c>
      <c r="L47" s="14">
        <v>45825</v>
      </c>
      <c r="M47" s="13" t="s">
        <v>141</v>
      </c>
      <c r="N47" s="12" t="s">
        <v>30</v>
      </c>
      <c r="O47" s="12" t="s">
        <v>31</v>
      </c>
      <c r="P47" s="28" t="s">
        <v>176</v>
      </c>
      <c r="Q47" s="46">
        <v>407290</v>
      </c>
      <c r="R47" s="52">
        <f t="shared" si="0"/>
        <v>8</v>
      </c>
      <c r="S47" s="53" t="str">
        <f t="shared" si="1"/>
        <v>Cumple</v>
      </c>
      <c r="T47" s="54">
        <f t="shared" si="2"/>
        <v>15</v>
      </c>
      <c r="U47" s="55">
        <f t="shared" si="3"/>
        <v>0</v>
      </c>
      <c r="V47" s="20"/>
      <c r="W47" s="21"/>
    </row>
    <row r="48" spans="1:23" ht="54" customHeight="1" x14ac:dyDescent="0.25">
      <c r="A48" s="12">
        <v>45</v>
      </c>
      <c r="B48" s="12" t="s">
        <v>50</v>
      </c>
      <c r="C48" s="12" t="s">
        <v>67</v>
      </c>
      <c r="D48" s="12" t="s">
        <v>91</v>
      </c>
      <c r="E48" s="12" t="s">
        <v>120</v>
      </c>
      <c r="F48" s="13" t="s">
        <v>37</v>
      </c>
      <c r="G48" s="12" t="s">
        <v>24</v>
      </c>
      <c r="H48" s="12" t="s">
        <v>25</v>
      </c>
      <c r="I48" s="14">
        <v>45814</v>
      </c>
      <c r="J48" s="14">
        <v>45819</v>
      </c>
      <c r="K48" s="14">
        <v>45819</v>
      </c>
      <c r="L48" s="14">
        <v>45819</v>
      </c>
      <c r="M48" s="13" t="s">
        <v>142</v>
      </c>
      <c r="N48" s="12" t="s">
        <v>30</v>
      </c>
      <c r="O48" s="15" t="s">
        <v>34</v>
      </c>
      <c r="P48" s="28" t="s">
        <v>177</v>
      </c>
      <c r="Q48" s="46">
        <v>214760</v>
      </c>
      <c r="R48" s="52">
        <f>NETWORKDAYS(I48,J48,$W$10:$W$25)-1</f>
        <v>3</v>
      </c>
      <c r="S48" s="53" t="str">
        <f t="shared" si="1"/>
        <v>Cumple</v>
      </c>
      <c r="T48" s="54">
        <f t="shared" si="2"/>
        <v>10</v>
      </c>
      <c r="U48" s="55">
        <f t="shared" si="3"/>
        <v>0</v>
      </c>
      <c r="V48" s="20"/>
      <c r="W48" s="21"/>
    </row>
    <row r="49" spans="1:23" ht="54" customHeight="1" x14ac:dyDescent="0.25">
      <c r="A49" s="12">
        <v>46</v>
      </c>
      <c r="B49" s="12" t="s">
        <v>23</v>
      </c>
      <c r="C49" s="12" t="s">
        <v>67</v>
      </c>
      <c r="D49" s="12" t="s">
        <v>92</v>
      </c>
      <c r="E49" s="12" t="s">
        <v>121</v>
      </c>
      <c r="F49" s="13" t="s">
        <v>37</v>
      </c>
      <c r="G49" s="12" t="s">
        <v>24</v>
      </c>
      <c r="H49" s="12" t="s">
        <v>25</v>
      </c>
      <c r="I49" s="14">
        <v>45817</v>
      </c>
      <c r="J49" s="14">
        <v>45820</v>
      </c>
      <c r="K49" s="14">
        <v>45820</v>
      </c>
      <c r="L49" s="14">
        <v>45820</v>
      </c>
      <c r="M49" s="13" t="s">
        <v>143</v>
      </c>
      <c r="N49" s="12" t="s">
        <v>30</v>
      </c>
      <c r="O49" s="12" t="s">
        <v>34</v>
      </c>
      <c r="P49" s="28" t="s">
        <v>178</v>
      </c>
      <c r="Q49" s="46">
        <v>154786.5</v>
      </c>
      <c r="R49" s="52">
        <f t="shared" si="0"/>
        <v>3</v>
      </c>
      <c r="S49" s="53" t="str">
        <f t="shared" si="1"/>
        <v>Cumple</v>
      </c>
      <c r="T49" s="54">
        <f t="shared" si="2"/>
        <v>10</v>
      </c>
      <c r="U49" s="55">
        <f t="shared" si="3"/>
        <v>0</v>
      </c>
      <c r="V49" s="20"/>
      <c r="W49" s="21"/>
    </row>
    <row r="50" spans="1:23" ht="62.45" customHeight="1" x14ac:dyDescent="0.25">
      <c r="A50" s="12">
        <v>47</v>
      </c>
      <c r="B50" s="12" t="s">
        <v>35</v>
      </c>
      <c r="C50" s="12" t="s">
        <v>67</v>
      </c>
      <c r="D50" s="12" t="s">
        <v>93</v>
      </c>
      <c r="E50" s="12" t="s">
        <v>122</v>
      </c>
      <c r="F50" s="13" t="s">
        <v>37</v>
      </c>
      <c r="G50" s="12" t="s">
        <v>29</v>
      </c>
      <c r="H50" s="12" t="s">
        <v>25</v>
      </c>
      <c r="I50" s="14">
        <v>45820</v>
      </c>
      <c r="J50" s="14">
        <v>45825</v>
      </c>
      <c r="K50" s="14">
        <v>45825</v>
      </c>
      <c r="L50" s="14">
        <v>45825</v>
      </c>
      <c r="M50" s="13" t="s">
        <v>144</v>
      </c>
      <c r="N50" s="12" t="s">
        <v>30</v>
      </c>
      <c r="O50" s="12" t="s">
        <v>34</v>
      </c>
      <c r="P50" s="28" t="s">
        <v>179</v>
      </c>
      <c r="Q50" s="46">
        <v>50000</v>
      </c>
      <c r="R50" s="52">
        <f t="shared" si="0"/>
        <v>3</v>
      </c>
      <c r="S50" s="53" t="str">
        <f t="shared" si="1"/>
        <v>Cumple</v>
      </c>
      <c r="T50" s="54">
        <f t="shared" si="2"/>
        <v>10</v>
      </c>
      <c r="U50" s="55">
        <f t="shared" si="3"/>
        <v>0</v>
      </c>
      <c r="V50" s="20"/>
      <c r="W50" s="21"/>
    </row>
    <row r="51" spans="1:23" ht="62.45" customHeight="1" x14ac:dyDescent="0.25">
      <c r="A51" s="12">
        <v>48</v>
      </c>
      <c r="B51" s="12" t="s">
        <v>35</v>
      </c>
      <c r="C51" s="12" t="s">
        <v>67</v>
      </c>
      <c r="D51" s="12" t="s">
        <v>132</v>
      </c>
      <c r="E51" s="12" t="s">
        <v>133</v>
      </c>
      <c r="F51" s="13" t="s">
        <v>37</v>
      </c>
      <c r="G51" s="12" t="s">
        <v>29</v>
      </c>
      <c r="H51" s="12" t="s">
        <v>25</v>
      </c>
      <c r="I51" s="14">
        <v>45832</v>
      </c>
      <c r="J51" s="14">
        <v>45835</v>
      </c>
      <c r="K51" s="14">
        <v>45838</v>
      </c>
      <c r="L51" s="14">
        <v>45838</v>
      </c>
      <c r="M51" s="13">
        <v>32559</v>
      </c>
      <c r="N51" s="12" t="s">
        <v>27</v>
      </c>
      <c r="O51" s="12" t="s">
        <v>26</v>
      </c>
      <c r="P51" s="28" t="s">
        <v>56</v>
      </c>
      <c r="Q51" s="46">
        <v>121620</v>
      </c>
      <c r="R51" s="52">
        <f t="shared" si="0"/>
        <v>3</v>
      </c>
      <c r="S51" s="53" t="str">
        <f t="shared" si="1"/>
        <v>Cumple</v>
      </c>
      <c r="T51" s="54">
        <f t="shared" si="2"/>
        <v>10</v>
      </c>
      <c r="U51" s="55">
        <f t="shared" si="3"/>
        <v>1</v>
      </c>
      <c r="V51" s="20"/>
      <c r="W51" s="21"/>
    </row>
    <row r="52" spans="1:23" ht="62.45" customHeight="1" x14ac:dyDescent="0.25">
      <c r="A52" s="12">
        <v>49</v>
      </c>
      <c r="B52" s="12" t="s">
        <v>23</v>
      </c>
      <c r="C52" s="12" t="s">
        <v>67</v>
      </c>
      <c r="D52" s="12" t="s">
        <v>126</v>
      </c>
      <c r="E52" s="12" t="s">
        <v>128</v>
      </c>
      <c r="F52" s="13" t="s">
        <v>33</v>
      </c>
      <c r="G52" s="12" t="s">
        <v>29</v>
      </c>
      <c r="H52" s="12" t="s">
        <v>25</v>
      </c>
      <c r="I52" s="14">
        <v>45831</v>
      </c>
      <c r="J52" s="14">
        <v>45834</v>
      </c>
      <c r="K52" s="14">
        <v>45835</v>
      </c>
      <c r="L52" s="14">
        <v>45838</v>
      </c>
      <c r="M52" s="13" t="s">
        <v>145</v>
      </c>
      <c r="N52" s="12" t="s">
        <v>27</v>
      </c>
      <c r="O52" s="12" t="s">
        <v>26</v>
      </c>
      <c r="P52" s="28" t="s">
        <v>180</v>
      </c>
      <c r="Q52" s="46">
        <v>1004450.22</v>
      </c>
      <c r="R52" s="52">
        <f>NETWORKDAYS(I52,J52,$W$10:$W$25)-1</f>
        <v>3</v>
      </c>
      <c r="S52" s="53" t="str">
        <f t="shared" si="1"/>
        <v>Cumple</v>
      </c>
      <c r="T52" s="54">
        <f t="shared" si="2"/>
        <v>15</v>
      </c>
      <c r="U52" s="55">
        <f t="shared" si="3"/>
        <v>1</v>
      </c>
      <c r="V52" s="20"/>
      <c r="W52" s="21"/>
    </row>
    <row r="53" spans="1:23" ht="62.45" customHeight="1" x14ac:dyDescent="0.25">
      <c r="A53" s="12">
        <v>50</v>
      </c>
      <c r="B53" s="12" t="s">
        <v>188</v>
      </c>
      <c r="C53" s="12" t="s">
        <v>67</v>
      </c>
      <c r="D53" s="12" t="s">
        <v>189</v>
      </c>
      <c r="E53" s="12" t="s">
        <v>190</v>
      </c>
      <c r="F53" s="13" t="s">
        <v>44</v>
      </c>
      <c r="G53" s="12"/>
      <c r="H53" s="12" t="s">
        <v>25</v>
      </c>
      <c r="I53" s="14">
        <v>45834</v>
      </c>
      <c r="J53" s="14">
        <v>45834</v>
      </c>
      <c r="K53" s="14">
        <v>45841</v>
      </c>
      <c r="L53" s="13" t="s">
        <v>42</v>
      </c>
      <c r="M53" s="13" t="s">
        <v>42</v>
      </c>
      <c r="N53" s="35" t="s">
        <v>27</v>
      </c>
      <c r="O53" s="12" t="s">
        <v>26</v>
      </c>
      <c r="P53" s="12" t="s">
        <v>191</v>
      </c>
      <c r="Q53" s="44" t="s">
        <v>42</v>
      </c>
      <c r="R53" s="52">
        <f>NETWORKDAYS(I53,J53,$W$10:$W$25)-1</f>
        <v>0</v>
      </c>
      <c r="S53" s="53" t="e">
        <f t="shared" ref="S53" si="8">IF(R53&lt;=T53,"Cumple","No Cumple")</f>
        <v>#N/A</v>
      </c>
      <c r="T53" s="54" t="e">
        <f t="shared" ref="T53" si="9">VLOOKUP(F53,$V$2:$W$6,2,FALSE)</f>
        <v>#N/A</v>
      </c>
      <c r="U53" s="55">
        <f t="shared" ref="U53" si="10">NETWORKDAYS(J53,K53,$W$10:$W$25)-1</f>
        <v>5</v>
      </c>
      <c r="V53" s="20"/>
      <c r="W53" s="21"/>
    </row>
    <row r="54" spans="1:23" ht="62.45" customHeight="1" x14ac:dyDescent="0.25">
      <c r="A54" s="12">
        <v>51</v>
      </c>
      <c r="B54" s="12" t="s">
        <v>23</v>
      </c>
      <c r="C54" s="12" t="s">
        <v>67</v>
      </c>
      <c r="D54" s="12" t="s">
        <v>94</v>
      </c>
      <c r="E54" s="12" t="s">
        <v>123</v>
      </c>
      <c r="F54" s="13" t="s">
        <v>33</v>
      </c>
      <c r="G54" s="12" t="s">
        <v>29</v>
      </c>
      <c r="H54" s="12" t="s">
        <v>25</v>
      </c>
      <c r="I54" s="14">
        <v>45831</v>
      </c>
      <c r="J54" s="14">
        <v>45834</v>
      </c>
      <c r="K54" s="14">
        <v>45834</v>
      </c>
      <c r="L54" s="14">
        <v>45835</v>
      </c>
      <c r="M54" s="13">
        <v>32554</v>
      </c>
      <c r="N54" s="12" t="s">
        <v>30</v>
      </c>
      <c r="O54" s="15" t="s">
        <v>34</v>
      </c>
      <c r="P54" s="12" t="s">
        <v>181</v>
      </c>
      <c r="Q54" s="46">
        <v>738680</v>
      </c>
      <c r="R54" s="52">
        <f t="shared" si="0"/>
        <v>3</v>
      </c>
      <c r="S54" s="53" t="str">
        <f t="shared" si="1"/>
        <v>Cumple</v>
      </c>
      <c r="T54" s="54">
        <f t="shared" si="2"/>
        <v>15</v>
      </c>
      <c r="U54" s="55">
        <f t="shared" si="3"/>
        <v>0</v>
      </c>
      <c r="V54" s="20"/>
    </row>
    <row r="55" spans="1:23" ht="18.75" customHeight="1" x14ac:dyDescent="0.25">
      <c r="A55" s="25" t="s">
        <v>192</v>
      </c>
      <c r="B55" s="31"/>
      <c r="C55" s="31"/>
      <c r="D55" s="31"/>
      <c r="E55" s="31"/>
      <c r="F55" s="32"/>
      <c r="G55" s="31"/>
      <c r="H55" s="31"/>
      <c r="I55" s="33"/>
      <c r="J55" s="33"/>
      <c r="K55" s="33"/>
      <c r="L55" s="33"/>
      <c r="M55" s="32"/>
      <c r="N55" s="31"/>
      <c r="O55" s="31"/>
      <c r="P55" s="31"/>
      <c r="Q55" s="34"/>
      <c r="R55" s="2"/>
      <c r="S55" s="2"/>
      <c r="T55" s="2"/>
      <c r="V55" s="20"/>
      <c r="W55" s="21"/>
    </row>
    <row r="56" spans="1:23" ht="15" customHeight="1" x14ac:dyDescent="0.25">
      <c r="E56" s="64" t="s">
        <v>38</v>
      </c>
      <c r="F56" s="64"/>
      <c r="G56" s="64"/>
      <c r="R56" s="2"/>
    </row>
    <row r="57" spans="1:23" ht="15" customHeight="1" x14ac:dyDescent="0.25">
      <c r="E57" s="65" t="s">
        <v>39</v>
      </c>
      <c r="F57" s="65"/>
      <c r="G57" s="65"/>
      <c r="R57" s="2"/>
    </row>
    <row r="58" spans="1:23" ht="15" customHeight="1" x14ac:dyDescent="0.25">
      <c r="E58" s="66" t="s">
        <v>40</v>
      </c>
      <c r="F58" s="66"/>
      <c r="G58" s="66"/>
      <c r="R58"/>
    </row>
    <row r="59" spans="1:23" ht="15" customHeight="1" x14ac:dyDescent="0.25">
      <c r="R59"/>
    </row>
    <row r="60" spans="1:23" ht="15" customHeight="1" x14ac:dyDescent="0.25">
      <c r="R60"/>
    </row>
  </sheetData>
  <autoFilter ref="B3:Q58" xr:uid="{00000000-0001-0000-0000-000000000000}"/>
  <mergeCells count="30">
    <mergeCell ref="V1:W1"/>
    <mergeCell ref="E56:G56"/>
    <mergeCell ref="E57:G57"/>
    <mergeCell ref="E58:G58"/>
    <mergeCell ref="A2:Q2"/>
    <mergeCell ref="R12:R13"/>
    <mergeCell ref="S12:S13"/>
    <mergeCell ref="T12:T13"/>
    <mergeCell ref="U12:U13"/>
    <mergeCell ref="R8:R9"/>
    <mergeCell ref="S8:S9"/>
    <mergeCell ref="T8:T9"/>
    <mergeCell ref="U8:U9"/>
    <mergeCell ref="R18:R20"/>
    <mergeCell ref="S18:S20"/>
    <mergeCell ref="R34:R35"/>
    <mergeCell ref="R40:R46"/>
    <mergeCell ref="S40:S46"/>
    <mergeCell ref="T40:T46"/>
    <mergeCell ref="U40:U46"/>
    <mergeCell ref="V10:V25"/>
    <mergeCell ref="S34:S35"/>
    <mergeCell ref="T34:T35"/>
    <mergeCell ref="U34:U35"/>
    <mergeCell ref="T18:T20"/>
    <mergeCell ref="U18:U20"/>
    <mergeCell ref="R24:R29"/>
    <mergeCell ref="S24:S29"/>
    <mergeCell ref="T24:T29"/>
    <mergeCell ref="U24:U29"/>
  </mergeCells>
  <phoneticPr fontId="1" type="noConversion"/>
  <conditionalFormatting sqref="U4:U8 U10:U12 U14:U18 U21:U24 U30:U34 U36:U40 U47:U54">
    <cfRule type="cellIs" dxfId="0" priority="1" operator="greaterThan">
      <formula>5</formula>
    </cfRule>
  </conditionalFormatting>
  <pageMargins left="0.23622047244094491" right="0.23622047244094491" top="0.43307086614173229" bottom="0.39370078740157483" header="0.31496062992125984" footer="0.31496062992125984"/>
  <pageSetup paperSize="5" scale="28" fitToHeight="0" orientation="landscape" r:id="rId1"/>
  <headerFooter>
    <oddHeader>&amp;R&amp;P de &amp;N</oddHeader>
  </headerFooter>
  <ignoredErrors>
    <ignoredError sqref="S22:T22" evalError="1"/>
    <ignoredError sqref="M54 M10:M39 M47:M52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4EA4-4927-4D3C-8093-E050C560FAEA}">
  <sheetPr>
    <pageSetUpPr fitToPage="1"/>
  </sheetPr>
  <dimension ref="A1:Q43"/>
  <sheetViews>
    <sheetView showGridLines="0" tabSelected="1" view="pageBreakPreview" zoomScale="90" zoomScaleNormal="85" zoomScaleSheetLayoutView="90" workbookViewId="0">
      <selection activeCell="J5" sqref="J5"/>
    </sheetView>
  </sheetViews>
  <sheetFormatPr baseColWidth="10" defaultColWidth="9.140625" defaultRowHeight="15" x14ac:dyDescent="0.25"/>
  <cols>
    <col min="2" max="2" width="32.140625" customWidth="1"/>
    <col min="3" max="3" width="12.85546875" customWidth="1"/>
    <col min="4" max="4" width="53.140625" customWidth="1"/>
    <col min="5" max="5" width="21.42578125" customWidth="1"/>
    <col min="6" max="6" width="27.42578125" customWidth="1"/>
    <col min="7" max="7" width="19.28515625" customWidth="1"/>
    <col min="8" max="8" width="34" customWidth="1"/>
    <col min="9" max="9" width="27.42578125" bestFit="1" customWidth="1"/>
    <col min="10" max="10" width="27.7109375" bestFit="1" customWidth="1"/>
    <col min="11" max="11" width="27.140625" bestFit="1" customWidth="1"/>
    <col min="12" max="12" width="31.7109375" customWidth="1"/>
    <col min="13" max="13" width="23.140625" customWidth="1"/>
    <col min="14" max="14" width="14.140625" customWidth="1"/>
    <col min="15" max="15" width="27.7109375" customWidth="1"/>
    <col min="16" max="16" width="27.5703125" customWidth="1"/>
    <col min="17" max="17" width="22.5703125" customWidth="1"/>
  </cols>
  <sheetData>
    <row r="1" spans="1:17" ht="156" customHeight="1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6.75" customHeight="1" thickBot="1" x14ac:dyDescent="0.3">
      <c r="A2" s="70" t="s">
        <v>195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17" ht="45" x14ac:dyDescent="0.25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46</v>
      </c>
      <c r="L3" s="8" t="s">
        <v>14</v>
      </c>
      <c r="M3" s="8" t="s">
        <v>15</v>
      </c>
      <c r="N3" s="9" t="s">
        <v>16</v>
      </c>
      <c r="O3" s="9" t="s">
        <v>17</v>
      </c>
      <c r="P3" s="8" t="s">
        <v>18</v>
      </c>
      <c r="Q3" s="10" t="s">
        <v>19</v>
      </c>
    </row>
    <row r="4" spans="1:17" ht="60" x14ac:dyDescent="0.25">
      <c r="A4" s="12">
        <v>1</v>
      </c>
      <c r="B4" s="12" t="s">
        <v>35</v>
      </c>
      <c r="C4" s="12" t="s">
        <v>47</v>
      </c>
      <c r="D4" s="12" t="s">
        <v>69</v>
      </c>
      <c r="E4" s="12" t="s">
        <v>96</v>
      </c>
      <c r="F4" s="13" t="s">
        <v>48</v>
      </c>
      <c r="G4" s="12" t="s">
        <v>24</v>
      </c>
      <c r="H4" s="12" t="s">
        <v>25</v>
      </c>
      <c r="I4" s="19">
        <v>45750</v>
      </c>
      <c r="J4" s="19">
        <v>45820</v>
      </c>
      <c r="K4" s="14">
        <v>45821</v>
      </c>
      <c r="L4" s="13" t="s">
        <v>42</v>
      </c>
      <c r="M4" s="13" t="s">
        <v>42</v>
      </c>
      <c r="N4" s="12" t="s">
        <v>30</v>
      </c>
      <c r="O4" s="12" t="s">
        <v>32</v>
      </c>
      <c r="P4" s="36" t="s">
        <v>147</v>
      </c>
      <c r="Q4" s="13" t="s">
        <v>42</v>
      </c>
    </row>
    <row r="5" spans="1:17" ht="45" x14ac:dyDescent="0.25">
      <c r="A5" s="12">
        <v>2</v>
      </c>
      <c r="B5" s="12" t="s">
        <v>51</v>
      </c>
      <c r="C5" s="12" t="s">
        <v>49</v>
      </c>
      <c r="D5" s="12" t="s">
        <v>71</v>
      </c>
      <c r="E5" s="12" t="s">
        <v>98</v>
      </c>
      <c r="F5" s="13" t="s">
        <v>22</v>
      </c>
      <c r="G5" s="12" t="s">
        <v>29</v>
      </c>
      <c r="H5" s="12" t="s">
        <v>25</v>
      </c>
      <c r="I5" s="19">
        <v>45771</v>
      </c>
      <c r="J5" s="14">
        <v>45818</v>
      </c>
      <c r="K5" s="14">
        <v>45819</v>
      </c>
      <c r="L5" s="13" t="s">
        <v>42</v>
      </c>
      <c r="M5" s="13" t="s">
        <v>42</v>
      </c>
      <c r="N5" s="12" t="s">
        <v>30</v>
      </c>
      <c r="O5" s="12" t="s">
        <v>32</v>
      </c>
      <c r="P5" s="36" t="s">
        <v>149</v>
      </c>
      <c r="Q5" s="13" t="s">
        <v>42</v>
      </c>
    </row>
    <row r="6" spans="1:17" ht="45" x14ac:dyDescent="0.25">
      <c r="A6" s="12">
        <v>3</v>
      </c>
      <c r="B6" s="12" t="s">
        <v>28</v>
      </c>
      <c r="C6" s="12" t="s">
        <v>49</v>
      </c>
      <c r="D6" s="12" t="s">
        <v>72</v>
      </c>
      <c r="E6" s="12" t="s">
        <v>99</v>
      </c>
      <c r="F6" s="13" t="s">
        <v>22</v>
      </c>
      <c r="G6" s="12" t="s">
        <v>24</v>
      </c>
      <c r="H6" s="12" t="s">
        <v>25</v>
      </c>
      <c r="I6" s="14">
        <v>45792</v>
      </c>
      <c r="J6" s="14">
        <v>45832</v>
      </c>
      <c r="K6" s="14">
        <v>45834</v>
      </c>
      <c r="L6" s="13" t="s">
        <v>42</v>
      </c>
      <c r="M6" s="13" t="s">
        <v>42</v>
      </c>
      <c r="N6" s="12" t="s">
        <v>30</v>
      </c>
      <c r="O6" s="12" t="s">
        <v>31</v>
      </c>
      <c r="P6" s="36" t="s">
        <v>150</v>
      </c>
      <c r="Q6" s="13" t="s">
        <v>42</v>
      </c>
    </row>
    <row r="7" spans="1:17" ht="45" x14ac:dyDescent="0.25">
      <c r="A7" s="12">
        <v>4</v>
      </c>
      <c r="B7" s="12" t="s">
        <v>28</v>
      </c>
      <c r="C7" s="12" t="s">
        <v>49</v>
      </c>
      <c r="D7" s="12" t="s">
        <v>72</v>
      </c>
      <c r="E7" s="12" t="s">
        <v>99</v>
      </c>
      <c r="F7" s="13" t="s">
        <v>22</v>
      </c>
      <c r="G7" s="12" t="s">
        <v>24</v>
      </c>
      <c r="H7" s="12" t="s">
        <v>25</v>
      </c>
      <c r="I7" s="14">
        <v>45792</v>
      </c>
      <c r="J7" s="14">
        <v>45832</v>
      </c>
      <c r="K7" s="14">
        <v>45834</v>
      </c>
      <c r="L7" s="13" t="s">
        <v>42</v>
      </c>
      <c r="M7" s="13" t="s">
        <v>42</v>
      </c>
      <c r="N7" s="12" t="s">
        <v>30</v>
      </c>
      <c r="O7" s="12" t="s">
        <v>31</v>
      </c>
      <c r="P7" s="35" t="s">
        <v>151</v>
      </c>
      <c r="Q7" s="13" t="s">
        <v>42</v>
      </c>
    </row>
    <row r="8" spans="1:17" ht="60" x14ac:dyDescent="0.25">
      <c r="A8" s="12">
        <v>5</v>
      </c>
      <c r="B8" s="15" t="s">
        <v>63</v>
      </c>
      <c r="C8" s="12" t="s">
        <v>53</v>
      </c>
      <c r="D8" s="15" t="s">
        <v>73</v>
      </c>
      <c r="E8" s="12" t="s">
        <v>100</v>
      </c>
      <c r="F8" s="13" t="s">
        <v>33</v>
      </c>
      <c r="G8" s="12" t="s">
        <v>29</v>
      </c>
      <c r="H8" s="12" t="s">
        <v>25</v>
      </c>
      <c r="I8" s="19">
        <v>45814</v>
      </c>
      <c r="J8" s="14">
        <v>45820</v>
      </c>
      <c r="K8" s="14">
        <v>45820</v>
      </c>
      <c r="L8" s="14">
        <v>45820</v>
      </c>
      <c r="M8" s="13" t="s">
        <v>134</v>
      </c>
      <c r="N8" s="12" t="s">
        <v>30</v>
      </c>
      <c r="O8" s="12" t="s">
        <v>31</v>
      </c>
      <c r="P8" s="35" t="s">
        <v>152</v>
      </c>
      <c r="Q8" s="43">
        <v>226500</v>
      </c>
    </row>
    <row r="9" spans="1:17" ht="30" x14ac:dyDescent="0.25">
      <c r="A9" s="12">
        <v>6</v>
      </c>
      <c r="B9" s="12" t="s">
        <v>36</v>
      </c>
      <c r="C9" s="12" t="s">
        <v>53</v>
      </c>
      <c r="D9" s="12" t="s">
        <v>75</v>
      </c>
      <c r="E9" s="12" t="s">
        <v>102</v>
      </c>
      <c r="F9" s="13" t="s">
        <v>33</v>
      </c>
      <c r="G9" s="12" t="s">
        <v>24</v>
      </c>
      <c r="H9" s="12" t="s">
        <v>25</v>
      </c>
      <c r="I9" s="14">
        <v>45800</v>
      </c>
      <c r="J9" s="14">
        <v>45818</v>
      </c>
      <c r="K9" s="14">
        <v>45819</v>
      </c>
      <c r="L9" s="14">
        <v>45820</v>
      </c>
      <c r="M9" s="13">
        <v>32530</v>
      </c>
      <c r="N9" s="12" t="s">
        <v>30</v>
      </c>
      <c r="O9" s="12" t="s">
        <v>31</v>
      </c>
      <c r="P9" s="29" t="s">
        <v>45</v>
      </c>
      <c r="Q9" s="43">
        <v>1576668.8</v>
      </c>
    </row>
    <row r="10" spans="1:17" ht="30" x14ac:dyDescent="0.25">
      <c r="A10" s="12">
        <v>7</v>
      </c>
      <c r="B10" s="12" t="s">
        <v>36</v>
      </c>
      <c r="C10" s="12" t="s">
        <v>53</v>
      </c>
      <c r="D10" s="12" t="s">
        <v>75</v>
      </c>
      <c r="E10" s="12" t="s">
        <v>102</v>
      </c>
      <c r="F10" s="13" t="s">
        <v>33</v>
      </c>
      <c r="G10" s="12" t="s">
        <v>24</v>
      </c>
      <c r="H10" s="12" t="s">
        <v>25</v>
      </c>
      <c r="I10" s="14">
        <v>45800</v>
      </c>
      <c r="J10" s="14">
        <v>45818</v>
      </c>
      <c r="K10" s="14">
        <v>45819</v>
      </c>
      <c r="L10" s="14">
        <v>45820</v>
      </c>
      <c r="M10" s="13">
        <v>32534</v>
      </c>
      <c r="N10" s="12" t="s">
        <v>30</v>
      </c>
      <c r="O10" s="12" t="s">
        <v>32</v>
      </c>
      <c r="P10" s="30" t="s">
        <v>154</v>
      </c>
      <c r="Q10" s="43">
        <v>362673</v>
      </c>
    </row>
    <row r="11" spans="1:17" ht="45" x14ac:dyDescent="0.25">
      <c r="A11" s="12">
        <v>8</v>
      </c>
      <c r="B11" s="12" t="s">
        <v>28</v>
      </c>
      <c r="C11" s="12" t="s">
        <v>53</v>
      </c>
      <c r="D11" s="12" t="s">
        <v>78</v>
      </c>
      <c r="E11" s="12" t="s">
        <v>105</v>
      </c>
      <c r="F11" s="13" t="s">
        <v>37</v>
      </c>
      <c r="G11" s="12" t="s">
        <v>29</v>
      </c>
      <c r="H11" s="12" t="s">
        <v>25</v>
      </c>
      <c r="I11" s="14">
        <v>45818</v>
      </c>
      <c r="J11" s="14">
        <v>45820</v>
      </c>
      <c r="K11" s="14">
        <v>45820</v>
      </c>
      <c r="L11" s="14">
        <v>45820</v>
      </c>
      <c r="M11" s="13" t="s">
        <v>136</v>
      </c>
      <c r="N11" s="12" t="s">
        <v>30</v>
      </c>
      <c r="O11" s="12" t="s">
        <v>32</v>
      </c>
      <c r="P11" s="28" t="s">
        <v>156</v>
      </c>
      <c r="Q11" s="43">
        <v>230977.92000000001</v>
      </c>
    </row>
    <row r="12" spans="1:17" ht="45" x14ac:dyDescent="0.25">
      <c r="A12" s="12">
        <v>9</v>
      </c>
      <c r="B12" s="12" t="s">
        <v>35</v>
      </c>
      <c r="C12" s="12" t="s">
        <v>53</v>
      </c>
      <c r="D12" s="12" t="s">
        <v>79</v>
      </c>
      <c r="E12" s="12" t="s">
        <v>106</v>
      </c>
      <c r="F12" s="13" t="s">
        <v>37</v>
      </c>
      <c r="G12" s="12" t="s">
        <v>29</v>
      </c>
      <c r="H12" s="12" t="s">
        <v>25</v>
      </c>
      <c r="I12" s="14">
        <v>45805</v>
      </c>
      <c r="J12" s="14">
        <v>45810</v>
      </c>
      <c r="K12" s="14">
        <v>45811</v>
      </c>
      <c r="L12" s="14">
        <v>45811</v>
      </c>
      <c r="M12" s="13" t="s">
        <v>137</v>
      </c>
      <c r="N12" s="12" t="s">
        <v>30</v>
      </c>
      <c r="O12" s="14" t="s">
        <v>32</v>
      </c>
      <c r="P12" s="28" t="s">
        <v>157</v>
      </c>
      <c r="Q12" s="43">
        <v>59023.6</v>
      </c>
    </row>
    <row r="13" spans="1:17" ht="45" x14ac:dyDescent="0.25">
      <c r="A13" s="12">
        <v>10</v>
      </c>
      <c r="B13" s="12" t="s">
        <v>28</v>
      </c>
      <c r="C13" s="12" t="s">
        <v>53</v>
      </c>
      <c r="D13" s="12" t="s">
        <v>80</v>
      </c>
      <c r="E13" s="12" t="s">
        <v>107</v>
      </c>
      <c r="F13" s="13" t="s">
        <v>33</v>
      </c>
      <c r="G13" s="12" t="s">
        <v>24</v>
      </c>
      <c r="H13" s="12" t="s">
        <v>25</v>
      </c>
      <c r="I13" s="14">
        <v>45811</v>
      </c>
      <c r="J13" s="14">
        <v>45825</v>
      </c>
      <c r="K13" s="14">
        <v>45826</v>
      </c>
      <c r="L13" s="14">
        <v>45828</v>
      </c>
      <c r="M13" s="13">
        <v>32547</v>
      </c>
      <c r="N13" s="12" t="s">
        <v>30</v>
      </c>
      <c r="O13" s="14" t="s">
        <v>32</v>
      </c>
      <c r="P13" s="28" t="s">
        <v>158</v>
      </c>
      <c r="Q13" s="43">
        <v>677789.64</v>
      </c>
    </row>
    <row r="14" spans="1:17" ht="45" x14ac:dyDescent="0.25">
      <c r="A14" s="12">
        <v>11</v>
      </c>
      <c r="B14" s="12" t="s">
        <v>28</v>
      </c>
      <c r="C14" s="12" t="s">
        <v>53</v>
      </c>
      <c r="D14" s="12" t="s">
        <v>80</v>
      </c>
      <c r="E14" s="12" t="s">
        <v>107</v>
      </c>
      <c r="F14" s="13" t="s">
        <v>33</v>
      </c>
      <c r="G14" s="12" t="s">
        <v>24</v>
      </c>
      <c r="H14" s="12" t="s">
        <v>25</v>
      </c>
      <c r="I14" s="14">
        <v>45811</v>
      </c>
      <c r="J14" s="14">
        <v>45825</v>
      </c>
      <c r="K14" s="14">
        <v>45826</v>
      </c>
      <c r="L14" s="14">
        <v>45828</v>
      </c>
      <c r="M14" s="13">
        <v>32548</v>
      </c>
      <c r="N14" s="12" t="s">
        <v>30</v>
      </c>
      <c r="O14" s="12" t="s">
        <v>31</v>
      </c>
      <c r="P14" s="38" t="s">
        <v>159</v>
      </c>
      <c r="Q14" s="43">
        <v>167068.51</v>
      </c>
    </row>
    <row r="15" spans="1:17" ht="45" x14ac:dyDescent="0.25">
      <c r="A15" s="12">
        <v>12</v>
      </c>
      <c r="B15" s="12" t="s">
        <v>65</v>
      </c>
      <c r="C15" s="12" t="s">
        <v>53</v>
      </c>
      <c r="D15" s="12" t="s">
        <v>82</v>
      </c>
      <c r="E15" s="12" t="s">
        <v>109</v>
      </c>
      <c r="F15" s="13" t="s">
        <v>44</v>
      </c>
      <c r="G15" s="12" t="s">
        <v>29</v>
      </c>
      <c r="H15" s="12" t="s">
        <v>25</v>
      </c>
      <c r="I15" s="14">
        <v>45810</v>
      </c>
      <c r="J15" s="14">
        <v>45820</v>
      </c>
      <c r="K15" s="14">
        <v>45821</v>
      </c>
      <c r="L15" s="14">
        <v>45824</v>
      </c>
      <c r="M15" s="13">
        <v>32540</v>
      </c>
      <c r="N15" s="12" t="s">
        <v>30</v>
      </c>
      <c r="O15" s="12" t="s">
        <v>31</v>
      </c>
      <c r="P15" s="28" t="s">
        <v>162</v>
      </c>
      <c r="Q15" s="43">
        <v>30000000</v>
      </c>
    </row>
    <row r="16" spans="1:17" ht="30" x14ac:dyDescent="0.25">
      <c r="A16" s="12">
        <v>13</v>
      </c>
      <c r="B16" s="12" t="s">
        <v>28</v>
      </c>
      <c r="C16" s="12" t="s">
        <v>53</v>
      </c>
      <c r="D16" s="12" t="s">
        <v>83</v>
      </c>
      <c r="E16" s="12" t="s">
        <v>110</v>
      </c>
      <c r="F16" s="13" t="s">
        <v>33</v>
      </c>
      <c r="G16" s="12" t="s">
        <v>29</v>
      </c>
      <c r="H16" s="12" t="s">
        <v>25</v>
      </c>
      <c r="I16" s="14">
        <v>45803</v>
      </c>
      <c r="J16" s="14">
        <v>45819</v>
      </c>
      <c r="K16" s="14">
        <v>45819</v>
      </c>
      <c r="L16" s="14">
        <v>45825</v>
      </c>
      <c r="M16" s="13">
        <v>32541</v>
      </c>
      <c r="N16" s="12" t="s">
        <v>30</v>
      </c>
      <c r="O16" s="12" t="s">
        <v>32</v>
      </c>
      <c r="P16" s="28" t="s">
        <v>163</v>
      </c>
      <c r="Q16" s="43">
        <v>271400</v>
      </c>
    </row>
    <row r="17" spans="1:17" ht="30" x14ac:dyDescent="0.25">
      <c r="A17" s="12">
        <v>14</v>
      </c>
      <c r="B17" s="12" t="s">
        <v>28</v>
      </c>
      <c r="C17" s="12" t="s">
        <v>53</v>
      </c>
      <c r="D17" s="12" t="s">
        <v>130</v>
      </c>
      <c r="E17" s="12" t="s">
        <v>131</v>
      </c>
      <c r="F17" s="13" t="s">
        <v>33</v>
      </c>
      <c r="G17" s="12" t="s">
        <v>24</v>
      </c>
      <c r="H17" s="12" t="s">
        <v>25</v>
      </c>
      <c r="I17" s="14">
        <v>45817</v>
      </c>
      <c r="J17" s="14">
        <v>45834</v>
      </c>
      <c r="K17" s="14">
        <v>45839</v>
      </c>
      <c r="L17" s="13" t="s">
        <v>42</v>
      </c>
      <c r="M17" s="13" t="s">
        <v>42</v>
      </c>
      <c r="N17" s="12" t="s">
        <v>30</v>
      </c>
      <c r="O17" s="15" t="s">
        <v>32</v>
      </c>
      <c r="P17" s="28" t="s">
        <v>164</v>
      </c>
      <c r="Q17" s="13" t="s">
        <v>42</v>
      </c>
    </row>
    <row r="18" spans="1:17" ht="30" x14ac:dyDescent="0.25">
      <c r="A18" s="12">
        <v>15</v>
      </c>
      <c r="B18" s="12" t="s">
        <v>28</v>
      </c>
      <c r="C18" s="12" t="s">
        <v>53</v>
      </c>
      <c r="D18" s="12" t="s">
        <v>130</v>
      </c>
      <c r="E18" s="12" t="s">
        <v>131</v>
      </c>
      <c r="F18" s="13" t="s">
        <v>33</v>
      </c>
      <c r="G18" s="12" t="s">
        <v>24</v>
      </c>
      <c r="H18" s="12" t="s">
        <v>25</v>
      </c>
      <c r="I18" s="14">
        <v>45817</v>
      </c>
      <c r="J18" s="14">
        <v>45834</v>
      </c>
      <c r="K18" s="14">
        <v>45839</v>
      </c>
      <c r="L18" s="13" t="s">
        <v>42</v>
      </c>
      <c r="M18" s="13" t="s">
        <v>42</v>
      </c>
      <c r="N18" s="12" t="s">
        <v>30</v>
      </c>
      <c r="O18" s="12" t="s">
        <v>31</v>
      </c>
      <c r="P18" s="28" t="s">
        <v>165</v>
      </c>
      <c r="Q18" s="13" t="s">
        <v>42</v>
      </c>
    </row>
    <row r="19" spans="1:17" ht="30" x14ac:dyDescent="0.25">
      <c r="A19" s="12">
        <v>16</v>
      </c>
      <c r="B19" s="12" t="s">
        <v>28</v>
      </c>
      <c r="C19" s="12" t="s">
        <v>53</v>
      </c>
      <c r="D19" s="12" t="s">
        <v>130</v>
      </c>
      <c r="E19" s="12" t="s">
        <v>131</v>
      </c>
      <c r="F19" s="13" t="s">
        <v>33</v>
      </c>
      <c r="G19" s="12" t="s">
        <v>24</v>
      </c>
      <c r="H19" s="12" t="s">
        <v>25</v>
      </c>
      <c r="I19" s="14">
        <v>45817</v>
      </c>
      <c r="J19" s="14">
        <v>45834</v>
      </c>
      <c r="K19" s="14">
        <v>45839</v>
      </c>
      <c r="L19" s="13" t="s">
        <v>42</v>
      </c>
      <c r="M19" s="13" t="s">
        <v>42</v>
      </c>
      <c r="N19" s="12" t="s">
        <v>30</v>
      </c>
      <c r="O19" s="12" t="s">
        <v>31</v>
      </c>
      <c r="P19" s="28" t="s">
        <v>58</v>
      </c>
      <c r="Q19" s="13" t="s">
        <v>42</v>
      </c>
    </row>
    <row r="20" spans="1:17" ht="30" x14ac:dyDescent="0.25">
      <c r="A20" s="12">
        <v>17</v>
      </c>
      <c r="B20" s="12" t="s">
        <v>28</v>
      </c>
      <c r="C20" s="12" t="s">
        <v>53</v>
      </c>
      <c r="D20" s="12" t="s">
        <v>130</v>
      </c>
      <c r="E20" s="12" t="s">
        <v>131</v>
      </c>
      <c r="F20" s="13" t="s">
        <v>33</v>
      </c>
      <c r="G20" s="12" t="s">
        <v>24</v>
      </c>
      <c r="H20" s="12" t="s">
        <v>25</v>
      </c>
      <c r="I20" s="14">
        <v>45817</v>
      </c>
      <c r="J20" s="14">
        <v>45834</v>
      </c>
      <c r="K20" s="14">
        <v>45839</v>
      </c>
      <c r="L20" s="13" t="s">
        <v>42</v>
      </c>
      <c r="M20" s="13" t="s">
        <v>42</v>
      </c>
      <c r="N20" s="12" t="s">
        <v>30</v>
      </c>
      <c r="O20" s="12" t="s">
        <v>34</v>
      </c>
      <c r="P20" s="28" t="s">
        <v>59</v>
      </c>
      <c r="Q20" s="13" t="s">
        <v>42</v>
      </c>
    </row>
    <row r="21" spans="1:17" ht="30" x14ac:dyDescent="0.25">
      <c r="A21" s="12">
        <v>18</v>
      </c>
      <c r="B21" s="12" t="s">
        <v>28</v>
      </c>
      <c r="C21" s="12" t="s">
        <v>53</v>
      </c>
      <c r="D21" s="12" t="s">
        <v>130</v>
      </c>
      <c r="E21" s="12" t="s">
        <v>131</v>
      </c>
      <c r="F21" s="13" t="s">
        <v>33</v>
      </c>
      <c r="G21" s="12" t="s">
        <v>24</v>
      </c>
      <c r="H21" s="12" t="s">
        <v>25</v>
      </c>
      <c r="I21" s="14">
        <v>45817</v>
      </c>
      <c r="J21" s="14">
        <v>45834</v>
      </c>
      <c r="K21" s="14">
        <v>45839</v>
      </c>
      <c r="L21" s="13" t="s">
        <v>42</v>
      </c>
      <c r="M21" s="13" t="s">
        <v>42</v>
      </c>
      <c r="N21" s="12" t="s">
        <v>30</v>
      </c>
      <c r="O21" s="15" t="s">
        <v>31</v>
      </c>
      <c r="P21" s="28" t="s">
        <v>166</v>
      </c>
      <c r="Q21" s="13" t="s">
        <v>42</v>
      </c>
    </row>
    <row r="22" spans="1:17" ht="30" x14ac:dyDescent="0.25">
      <c r="A22" s="12">
        <v>19</v>
      </c>
      <c r="B22" s="12" t="s">
        <v>28</v>
      </c>
      <c r="C22" s="12" t="s">
        <v>53</v>
      </c>
      <c r="D22" s="12" t="s">
        <v>130</v>
      </c>
      <c r="E22" s="12" t="s">
        <v>131</v>
      </c>
      <c r="F22" s="13" t="s">
        <v>33</v>
      </c>
      <c r="G22" s="12" t="s">
        <v>24</v>
      </c>
      <c r="H22" s="12" t="s">
        <v>25</v>
      </c>
      <c r="I22" s="14">
        <v>45817</v>
      </c>
      <c r="J22" s="14">
        <v>45834</v>
      </c>
      <c r="K22" s="14">
        <v>45839</v>
      </c>
      <c r="L22" s="13" t="s">
        <v>42</v>
      </c>
      <c r="M22" s="13" t="s">
        <v>42</v>
      </c>
      <c r="N22" s="12" t="s">
        <v>30</v>
      </c>
      <c r="O22" s="12" t="s">
        <v>34</v>
      </c>
      <c r="P22" s="28" t="s">
        <v>167</v>
      </c>
      <c r="Q22" s="13" t="s">
        <v>42</v>
      </c>
    </row>
    <row r="23" spans="1:17" ht="45" x14ac:dyDescent="0.25">
      <c r="A23" s="12">
        <v>20</v>
      </c>
      <c r="B23" s="12" t="s">
        <v>66</v>
      </c>
      <c r="C23" s="12" t="s">
        <v>53</v>
      </c>
      <c r="D23" s="12" t="s">
        <v>84</v>
      </c>
      <c r="E23" s="12" t="s">
        <v>111</v>
      </c>
      <c r="F23" s="13" t="s">
        <v>37</v>
      </c>
      <c r="G23" s="12" t="s">
        <v>29</v>
      </c>
      <c r="H23" s="12" t="s">
        <v>25</v>
      </c>
      <c r="I23" s="14">
        <v>45805</v>
      </c>
      <c r="J23" s="14">
        <v>45810</v>
      </c>
      <c r="K23" s="14">
        <v>45811</v>
      </c>
      <c r="L23" s="14">
        <v>45812</v>
      </c>
      <c r="M23" s="13">
        <v>32506</v>
      </c>
      <c r="N23" s="12" t="s">
        <v>30</v>
      </c>
      <c r="O23" s="15" t="s">
        <v>32</v>
      </c>
      <c r="P23" s="28" t="s">
        <v>57</v>
      </c>
      <c r="Q23" s="43">
        <v>82600</v>
      </c>
    </row>
    <row r="24" spans="1:17" ht="30" x14ac:dyDescent="0.25">
      <c r="A24" s="12">
        <v>21</v>
      </c>
      <c r="B24" s="12" t="s">
        <v>124</v>
      </c>
      <c r="C24" s="12" t="s">
        <v>53</v>
      </c>
      <c r="D24" s="12" t="s">
        <v>125</v>
      </c>
      <c r="E24" s="12" t="s">
        <v>127</v>
      </c>
      <c r="F24" s="13" t="s">
        <v>33</v>
      </c>
      <c r="G24" s="12" t="s">
        <v>24</v>
      </c>
      <c r="H24" s="12" t="s">
        <v>25</v>
      </c>
      <c r="I24" s="14">
        <v>45820</v>
      </c>
      <c r="J24" s="14">
        <v>45835</v>
      </c>
      <c r="K24" s="14">
        <v>45835</v>
      </c>
      <c r="L24" s="14">
        <v>45838</v>
      </c>
      <c r="M24" s="13">
        <v>32558</v>
      </c>
      <c r="N24" s="12" t="s">
        <v>30</v>
      </c>
      <c r="O24" s="12" t="s">
        <v>34</v>
      </c>
      <c r="P24" s="28" t="s">
        <v>168</v>
      </c>
      <c r="Q24" s="43">
        <v>148208</v>
      </c>
    </row>
    <row r="25" spans="1:17" ht="60" x14ac:dyDescent="0.25">
      <c r="A25" s="12">
        <v>22</v>
      </c>
      <c r="B25" s="12" t="s">
        <v>28</v>
      </c>
      <c r="C25" s="12" t="s">
        <v>53</v>
      </c>
      <c r="D25" s="12" t="s">
        <v>85</v>
      </c>
      <c r="E25" s="12" t="s">
        <v>112</v>
      </c>
      <c r="F25" s="13" t="s">
        <v>33</v>
      </c>
      <c r="G25" s="12" t="s">
        <v>29</v>
      </c>
      <c r="H25" s="12" t="s">
        <v>25</v>
      </c>
      <c r="I25" s="14">
        <v>45812</v>
      </c>
      <c r="J25" s="14">
        <v>45828</v>
      </c>
      <c r="K25" s="14">
        <v>45833</v>
      </c>
      <c r="L25" s="13" t="s">
        <v>42</v>
      </c>
      <c r="M25" s="13" t="s">
        <v>42</v>
      </c>
      <c r="N25" s="12" t="s">
        <v>30</v>
      </c>
      <c r="O25" s="15" t="s">
        <v>32</v>
      </c>
      <c r="P25" s="28" t="s">
        <v>169</v>
      </c>
      <c r="Q25" s="13" t="s">
        <v>42</v>
      </c>
    </row>
    <row r="26" spans="1:17" ht="30" x14ac:dyDescent="0.25">
      <c r="A26" s="12">
        <v>23</v>
      </c>
      <c r="B26" s="12" t="s">
        <v>28</v>
      </c>
      <c r="C26" s="12" t="s">
        <v>53</v>
      </c>
      <c r="D26" s="12" t="s">
        <v>86</v>
      </c>
      <c r="E26" s="12" t="s">
        <v>113</v>
      </c>
      <c r="F26" s="13" t="s">
        <v>33</v>
      </c>
      <c r="G26" s="12" t="s">
        <v>24</v>
      </c>
      <c r="H26" s="12" t="s">
        <v>25</v>
      </c>
      <c r="I26" s="14">
        <v>45811</v>
      </c>
      <c r="J26" s="14">
        <v>45825</v>
      </c>
      <c r="K26" s="14">
        <v>45826</v>
      </c>
      <c r="L26" s="14">
        <v>45826</v>
      </c>
      <c r="M26" s="13">
        <v>32545</v>
      </c>
      <c r="N26" s="12" t="s">
        <v>30</v>
      </c>
      <c r="O26" s="12" t="s">
        <v>31</v>
      </c>
      <c r="P26" s="28" t="s">
        <v>159</v>
      </c>
      <c r="Q26" s="43">
        <v>529000.05000000005</v>
      </c>
    </row>
    <row r="27" spans="1:17" ht="30" x14ac:dyDescent="0.25">
      <c r="A27" s="12">
        <v>24</v>
      </c>
      <c r="B27" s="12" t="s">
        <v>23</v>
      </c>
      <c r="C27" s="12" t="s">
        <v>53</v>
      </c>
      <c r="D27" s="12" t="s">
        <v>87</v>
      </c>
      <c r="E27" s="12" t="s">
        <v>114</v>
      </c>
      <c r="F27" s="13" t="s">
        <v>33</v>
      </c>
      <c r="G27" s="12" t="s">
        <v>24</v>
      </c>
      <c r="H27" s="12" t="s">
        <v>25</v>
      </c>
      <c r="I27" s="14">
        <v>45812</v>
      </c>
      <c r="J27" s="14">
        <v>45831</v>
      </c>
      <c r="K27" s="14">
        <v>45832</v>
      </c>
      <c r="L27" s="13" t="s">
        <v>42</v>
      </c>
      <c r="M27" s="13" t="s">
        <v>42</v>
      </c>
      <c r="N27" s="12" t="s">
        <v>30</v>
      </c>
      <c r="O27" s="15" t="s">
        <v>34</v>
      </c>
      <c r="P27" s="28" t="s">
        <v>171</v>
      </c>
      <c r="Q27" s="13" t="s">
        <v>42</v>
      </c>
    </row>
    <row r="28" spans="1:17" ht="30" x14ac:dyDescent="0.25">
      <c r="A28" s="12">
        <v>25</v>
      </c>
      <c r="B28" s="12" t="s">
        <v>36</v>
      </c>
      <c r="C28" s="12" t="s">
        <v>53</v>
      </c>
      <c r="D28" s="12" t="s">
        <v>54</v>
      </c>
      <c r="E28" s="12" t="s">
        <v>117</v>
      </c>
      <c r="F28" s="13" t="s">
        <v>33</v>
      </c>
      <c r="G28" s="12" t="s">
        <v>24</v>
      </c>
      <c r="H28" s="12" t="s">
        <v>25</v>
      </c>
      <c r="I28" s="14">
        <v>45813</v>
      </c>
      <c r="J28" s="14">
        <v>45826</v>
      </c>
      <c r="K28" s="14">
        <v>45828</v>
      </c>
      <c r="L28" s="14">
        <v>45828</v>
      </c>
      <c r="M28" s="13" t="s">
        <v>139</v>
      </c>
      <c r="N28" s="12" t="s">
        <v>30</v>
      </c>
      <c r="O28" s="12" t="s">
        <v>32</v>
      </c>
      <c r="P28" s="28" t="s">
        <v>174</v>
      </c>
      <c r="Q28" s="43">
        <v>1590623.32</v>
      </c>
    </row>
    <row r="29" spans="1:17" ht="30" x14ac:dyDescent="0.25">
      <c r="A29" s="12">
        <v>26</v>
      </c>
      <c r="B29" s="12" t="s">
        <v>28</v>
      </c>
      <c r="C29" s="12" t="s">
        <v>53</v>
      </c>
      <c r="D29" s="12" t="s">
        <v>183</v>
      </c>
      <c r="E29" s="12" t="s">
        <v>184</v>
      </c>
      <c r="F29" s="13" t="s">
        <v>33</v>
      </c>
      <c r="G29" s="12" t="s">
        <v>24</v>
      </c>
      <c r="H29" s="12" t="s">
        <v>25</v>
      </c>
      <c r="I29" s="14">
        <v>45818</v>
      </c>
      <c r="J29" s="14">
        <v>45835</v>
      </c>
      <c r="K29" s="14">
        <v>45840</v>
      </c>
      <c r="L29" s="13" t="s">
        <v>42</v>
      </c>
      <c r="M29" s="13" t="s">
        <v>42</v>
      </c>
      <c r="N29" s="12" t="s">
        <v>30</v>
      </c>
      <c r="O29" s="12" t="s">
        <v>34</v>
      </c>
      <c r="P29" s="28" t="s">
        <v>185</v>
      </c>
      <c r="Q29" s="13" t="s">
        <v>42</v>
      </c>
    </row>
    <row r="30" spans="1:17" ht="30" x14ac:dyDescent="0.25">
      <c r="A30" s="12">
        <v>27</v>
      </c>
      <c r="B30" s="12" t="s">
        <v>28</v>
      </c>
      <c r="C30" s="12" t="s">
        <v>53</v>
      </c>
      <c r="D30" s="12" t="s">
        <v>183</v>
      </c>
      <c r="E30" s="12" t="s">
        <v>184</v>
      </c>
      <c r="F30" s="13" t="s">
        <v>33</v>
      </c>
      <c r="G30" s="12" t="s">
        <v>24</v>
      </c>
      <c r="H30" s="12" t="s">
        <v>25</v>
      </c>
      <c r="I30" s="14">
        <v>45818</v>
      </c>
      <c r="J30" s="14">
        <v>45835</v>
      </c>
      <c r="K30" s="14">
        <v>45840</v>
      </c>
      <c r="L30" s="13" t="s">
        <v>42</v>
      </c>
      <c r="M30" s="13" t="s">
        <v>42</v>
      </c>
      <c r="N30" s="12" t="s">
        <v>30</v>
      </c>
      <c r="O30" s="12" t="s">
        <v>31</v>
      </c>
      <c r="P30" s="28" t="s">
        <v>166</v>
      </c>
      <c r="Q30" s="13" t="s">
        <v>42</v>
      </c>
    </row>
    <row r="31" spans="1:17" ht="30" x14ac:dyDescent="0.25">
      <c r="A31" s="12">
        <v>28</v>
      </c>
      <c r="B31" s="12" t="s">
        <v>28</v>
      </c>
      <c r="C31" s="12" t="s">
        <v>53</v>
      </c>
      <c r="D31" s="12" t="s">
        <v>183</v>
      </c>
      <c r="E31" s="12" t="s">
        <v>184</v>
      </c>
      <c r="F31" s="13" t="s">
        <v>33</v>
      </c>
      <c r="G31" s="12" t="s">
        <v>24</v>
      </c>
      <c r="H31" s="12" t="s">
        <v>25</v>
      </c>
      <c r="I31" s="14">
        <v>45818</v>
      </c>
      <c r="J31" s="14">
        <v>45835</v>
      </c>
      <c r="K31" s="14">
        <v>45840</v>
      </c>
      <c r="L31" s="13" t="s">
        <v>42</v>
      </c>
      <c r="M31" s="13" t="s">
        <v>42</v>
      </c>
      <c r="N31" s="12" t="s">
        <v>30</v>
      </c>
      <c r="O31" s="12" t="s">
        <v>31</v>
      </c>
      <c r="P31" s="28" t="s">
        <v>165</v>
      </c>
      <c r="Q31" s="13" t="s">
        <v>42</v>
      </c>
    </row>
    <row r="32" spans="1:17" ht="30" x14ac:dyDescent="0.25">
      <c r="A32" s="12">
        <v>29</v>
      </c>
      <c r="B32" s="12" t="s">
        <v>28</v>
      </c>
      <c r="C32" s="12" t="s">
        <v>53</v>
      </c>
      <c r="D32" s="12" t="s">
        <v>183</v>
      </c>
      <c r="E32" s="12" t="s">
        <v>184</v>
      </c>
      <c r="F32" s="13" t="s">
        <v>33</v>
      </c>
      <c r="G32" s="12" t="s">
        <v>24</v>
      </c>
      <c r="H32" s="12" t="s">
        <v>25</v>
      </c>
      <c r="I32" s="14">
        <v>45818</v>
      </c>
      <c r="J32" s="14">
        <v>45835</v>
      </c>
      <c r="K32" s="14">
        <v>45840</v>
      </c>
      <c r="L32" s="13" t="s">
        <v>42</v>
      </c>
      <c r="M32" s="13" t="s">
        <v>42</v>
      </c>
      <c r="N32" s="12" t="s">
        <v>30</v>
      </c>
      <c r="O32" s="12" t="s">
        <v>34</v>
      </c>
      <c r="P32" s="28" t="s">
        <v>187</v>
      </c>
      <c r="Q32" s="13" t="s">
        <v>42</v>
      </c>
    </row>
    <row r="33" spans="1:17" ht="30" x14ac:dyDescent="0.25">
      <c r="A33" s="12">
        <v>30</v>
      </c>
      <c r="B33" s="12" t="s">
        <v>28</v>
      </c>
      <c r="C33" s="12" t="s">
        <v>53</v>
      </c>
      <c r="D33" s="12" t="s">
        <v>183</v>
      </c>
      <c r="E33" s="12" t="s">
        <v>184</v>
      </c>
      <c r="F33" s="13" t="s">
        <v>33</v>
      </c>
      <c r="G33" s="12" t="s">
        <v>24</v>
      </c>
      <c r="H33" s="12" t="s">
        <v>25</v>
      </c>
      <c r="I33" s="14">
        <v>45818</v>
      </c>
      <c r="J33" s="14">
        <v>45835</v>
      </c>
      <c r="K33" s="14">
        <v>45840</v>
      </c>
      <c r="L33" s="13" t="s">
        <v>42</v>
      </c>
      <c r="M33" s="13" t="s">
        <v>42</v>
      </c>
      <c r="N33" s="12" t="s">
        <v>30</v>
      </c>
      <c r="O33" s="12" t="s">
        <v>34</v>
      </c>
      <c r="P33" s="28" t="s">
        <v>59</v>
      </c>
      <c r="Q33" s="13" t="s">
        <v>42</v>
      </c>
    </row>
    <row r="34" spans="1:17" ht="30" x14ac:dyDescent="0.25">
      <c r="A34" s="12">
        <v>31</v>
      </c>
      <c r="B34" s="12" t="s">
        <v>28</v>
      </c>
      <c r="C34" s="12" t="s">
        <v>53</v>
      </c>
      <c r="D34" s="12" t="s">
        <v>183</v>
      </c>
      <c r="E34" s="12" t="s">
        <v>184</v>
      </c>
      <c r="F34" s="13" t="s">
        <v>33</v>
      </c>
      <c r="G34" s="12" t="s">
        <v>24</v>
      </c>
      <c r="H34" s="12" t="s">
        <v>25</v>
      </c>
      <c r="I34" s="14">
        <v>45818</v>
      </c>
      <c r="J34" s="14">
        <v>45835</v>
      </c>
      <c r="K34" s="14">
        <v>45840</v>
      </c>
      <c r="L34" s="13" t="s">
        <v>42</v>
      </c>
      <c r="M34" s="13" t="s">
        <v>42</v>
      </c>
      <c r="N34" s="12" t="s">
        <v>30</v>
      </c>
      <c r="O34" s="12" t="s">
        <v>34</v>
      </c>
      <c r="P34" s="28" t="s">
        <v>167</v>
      </c>
      <c r="Q34" s="13" t="s">
        <v>42</v>
      </c>
    </row>
    <row r="35" spans="1:17" ht="30" x14ac:dyDescent="0.25">
      <c r="A35" s="12">
        <v>32</v>
      </c>
      <c r="B35" s="12" t="s">
        <v>28</v>
      </c>
      <c r="C35" s="12" t="s">
        <v>67</v>
      </c>
      <c r="D35" s="12" t="s">
        <v>90</v>
      </c>
      <c r="E35" s="12" t="s">
        <v>119</v>
      </c>
      <c r="F35" s="13" t="s">
        <v>33</v>
      </c>
      <c r="G35" s="12" t="s">
        <v>29</v>
      </c>
      <c r="H35" s="12" t="s">
        <v>25</v>
      </c>
      <c r="I35" s="14">
        <v>45812</v>
      </c>
      <c r="J35" s="14">
        <v>45824</v>
      </c>
      <c r="K35" s="14">
        <v>45824</v>
      </c>
      <c r="L35" s="14">
        <v>45825</v>
      </c>
      <c r="M35" s="13" t="s">
        <v>141</v>
      </c>
      <c r="N35" s="12" t="s">
        <v>30</v>
      </c>
      <c r="O35" s="12" t="s">
        <v>31</v>
      </c>
      <c r="P35" s="28" t="s">
        <v>176</v>
      </c>
      <c r="Q35" s="43">
        <v>407290</v>
      </c>
    </row>
    <row r="36" spans="1:17" ht="45" x14ac:dyDescent="0.25">
      <c r="A36" s="12">
        <v>33</v>
      </c>
      <c r="B36" s="12" t="s">
        <v>50</v>
      </c>
      <c r="C36" s="12" t="s">
        <v>67</v>
      </c>
      <c r="D36" s="12" t="s">
        <v>91</v>
      </c>
      <c r="E36" s="12" t="s">
        <v>120</v>
      </c>
      <c r="F36" s="13" t="s">
        <v>37</v>
      </c>
      <c r="G36" s="12" t="s">
        <v>24</v>
      </c>
      <c r="H36" s="12" t="s">
        <v>25</v>
      </c>
      <c r="I36" s="14">
        <v>45814</v>
      </c>
      <c r="J36" s="14">
        <v>45819</v>
      </c>
      <c r="K36" s="14">
        <v>45819</v>
      </c>
      <c r="L36" s="14">
        <v>45819</v>
      </c>
      <c r="M36" s="13" t="s">
        <v>142</v>
      </c>
      <c r="N36" s="12" t="s">
        <v>30</v>
      </c>
      <c r="O36" s="15" t="s">
        <v>34</v>
      </c>
      <c r="P36" s="28" t="s">
        <v>177</v>
      </c>
      <c r="Q36" s="43">
        <v>214760</v>
      </c>
    </row>
    <row r="37" spans="1:17" ht="30" x14ac:dyDescent="0.25">
      <c r="A37" s="12">
        <v>34</v>
      </c>
      <c r="B37" s="12" t="s">
        <v>23</v>
      </c>
      <c r="C37" s="12" t="s">
        <v>67</v>
      </c>
      <c r="D37" s="12" t="s">
        <v>92</v>
      </c>
      <c r="E37" s="12" t="s">
        <v>121</v>
      </c>
      <c r="F37" s="13" t="s">
        <v>37</v>
      </c>
      <c r="G37" s="12" t="s">
        <v>24</v>
      </c>
      <c r="H37" s="12" t="s">
        <v>25</v>
      </c>
      <c r="I37" s="14">
        <v>45817</v>
      </c>
      <c r="J37" s="14">
        <v>45820</v>
      </c>
      <c r="K37" s="14">
        <v>45820</v>
      </c>
      <c r="L37" s="14">
        <v>45820</v>
      </c>
      <c r="M37" s="13" t="s">
        <v>143</v>
      </c>
      <c r="N37" s="12" t="s">
        <v>30</v>
      </c>
      <c r="O37" s="12" t="s">
        <v>34</v>
      </c>
      <c r="P37" s="28" t="s">
        <v>178</v>
      </c>
      <c r="Q37" s="43">
        <v>154786.5</v>
      </c>
    </row>
    <row r="38" spans="1:17" ht="45" x14ac:dyDescent="0.25">
      <c r="A38" s="12">
        <v>35</v>
      </c>
      <c r="B38" s="12" t="s">
        <v>35</v>
      </c>
      <c r="C38" s="12" t="s">
        <v>67</v>
      </c>
      <c r="D38" s="12" t="s">
        <v>93</v>
      </c>
      <c r="E38" s="12" t="s">
        <v>122</v>
      </c>
      <c r="F38" s="13" t="s">
        <v>37</v>
      </c>
      <c r="G38" s="12" t="s">
        <v>29</v>
      </c>
      <c r="H38" s="12" t="s">
        <v>25</v>
      </c>
      <c r="I38" s="14">
        <v>45820</v>
      </c>
      <c r="J38" s="14">
        <v>45825</v>
      </c>
      <c r="K38" s="14">
        <v>45825</v>
      </c>
      <c r="L38" s="14">
        <v>45825</v>
      </c>
      <c r="M38" s="13" t="s">
        <v>144</v>
      </c>
      <c r="N38" s="12" t="s">
        <v>30</v>
      </c>
      <c r="O38" s="12" t="s">
        <v>34</v>
      </c>
      <c r="P38" s="28" t="s">
        <v>179</v>
      </c>
      <c r="Q38" s="43">
        <v>50000</v>
      </c>
    </row>
    <row r="39" spans="1:17" ht="60" x14ac:dyDescent="0.25">
      <c r="A39" s="12">
        <v>36</v>
      </c>
      <c r="B39" s="12" t="s">
        <v>23</v>
      </c>
      <c r="C39" s="12" t="s">
        <v>67</v>
      </c>
      <c r="D39" s="12" t="s">
        <v>94</v>
      </c>
      <c r="E39" s="12" t="s">
        <v>123</v>
      </c>
      <c r="F39" s="13" t="s">
        <v>33</v>
      </c>
      <c r="G39" s="12" t="s">
        <v>29</v>
      </c>
      <c r="H39" s="12" t="s">
        <v>25</v>
      </c>
      <c r="I39" s="14">
        <v>45831</v>
      </c>
      <c r="J39" s="14">
        <v>45834</v>
      </c>
      <c r="K39" s="14">
        <v>45834</v>
      </c>
      <c r="L39" s="14">
        <v>45835</v>
      </c>
      <c r="M39" s="13">
        <v>32554</v>
      </c>
      <c r="N39" s="12" t="s">
        <v>30</v>
      </c>
      <c r="O39" s="15" t="s">
        <v>34</v>
      </c>
      <c r="P39" s="12" t="s">
        <v>181</v>
      </c>
      <c r="Q39" s="43">
        <v>738680</v>
      </c>
    </row>
    <row r="40" spans="1:17" x14ac:dyDescent="0.25">
      <c r="A40" s="11" t="s">
        <v>193</v>
      </c>
    </row>
    <row r="41" spans="1:17" x14ac:dyDescent="0.25">
      <c r="F41" s="64" t="s">
        <v>38</v>
      </c>
      <c r="G41" s="64"/>
      <c r="H41" s="64"/>
    </row>
    <row r="42" spans="1:17" x14ac:dyDescent="0.25">
      <c r="F42" s="65" t="s">
        <v>39</v>
      </c>
      <c r="G42" s="65"/>
      <c r="H42" s="65"/>
    </row>
    <row r="43" spans="1:17" x14ac:dyDescent="0.25">
      <c r="F43" s="66" t="s">
        <v>40</v>
      </c>
      <c r="G43" s="66"/>
      <c r="H43" s="66"/>
    </row>
  </sheetData>
  <autoFilter ref="B3:Q43" xr:uid="{00000000-0001-0000-0000-000000000000}"/>
  <mergeCells count="4">
    <mergeCell ref="F41:H41"/>
    <mergeCell ref="F42:H42"/>
    <mergeCell ref="F43:H43"/>
    <mergeCell ref="A2:Q2"/>
  </mergeCells>
  <pageMargins left="0.23622047244094491" right="0.23622047244094491" top="0.43307086614173229" bottom="0.39370078740157483" header="0.31496062992125984" footer="0.31496062992125984"/>
  <pageSetup paperSize="5" scale="39" fitToHeight="0" orientation="landscape" r:id="rId1"/>
  <headerFooter>
    <oddHeader>&amp;R&amp;P de &amp;N</oddHeader>
  </headerFooter>
  <ignoredErrors>
    <ignoredError sqref="M8:M3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045315FBA9F44D8D70733E3990EA95" ma:contentTypeVersion="18" ma:contentTypeDescription="Crear nuevo documento." ma:contentTypeScope="" ma:versionID="cab46c80e42aa8f8b982ba4580c23177">
  <xsd:schema xmlns:xsd="http://www.w3.org/2001/XMLSchema" xmlns:xs="http://www.w3.org/2001/XMLSchema" xmlns:p="http://schemas.microsoft.com/office/2006/metadata/properties" xmlns:ns2="413b7329-655d-4d7d-a76a-bebacd67a116" xmlns:ns3="6e0e2266-76bd-4139-930a-1cefa2e3aa60" targetNamespace="http://schemas.microsoft.com/office/2006/metadata/properties" ma:root="true" ma:fieldsID="cc5b1a32a2e34622adf0f99e43699074" ns2:_="" ns3:_="">
    <xsd:import namespace="413b7329-655d-4d7d-a76a-bebacd67a116"/>
    <xsd:import namespace="6e0e2266-76bd-4139-930a-1cefa2e3a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7329-655d-4d7d-a76a-bebacd67a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e2266-76bd-4139-930a-1cefa2e3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2f561c-1994-4a7f-972f-9d5b7326916d}" ma:internalName="TaxCatchAll" ma:showField="CatchAllData" ma:web="6e0e2266-76bd-4139-930a-1cefa2e3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0e2266-76bd-4139-930a-1cefa2e3aa60" xsi:nil="true"/>
    <lcf76f155ced4ddcb4097134ff3c332f xmlns="413b7329-655d-4d7d-a76a-bebacd67a1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AF88E-75BF-4364-8DEA-51582D163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b7329-655d-4d7d-a76a-bebacd67a116"/>
    <ds:schemaRef ds:uri="6e0e2266-76bd-4139-930a-1cefa2e3a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705-E700-47E5-A7B0-2E1146E54D8F}">
  <ds:schemaRefs>
    <ds:schemaRef ds:uri="413b7329-655d-4d7d-a76a-bebacd67a116"/>
    <ds:schemaRef ds:uri="http://www.w3.org/XML/1998/namespace"/>
    <ds:schemaRef ds:uri="http://purl.org/dc/terms/"/>
    <ds:schemaRef ds:uri="http://purl.org/dc/elements/1.1/"/>
    <ds:schemaRef ds:uri="http://purl.org/dc/dcmitype/"/>
    <ds:schemaRef ds:uri="6e0e2266-76bd-4139-930a-1cefa2e3a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2D789B-8E53-431D-A564-5E187F20C1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Adjud. Junio (General)</vt:lpstr>
      <vt:lpstr>Adjud. Junio (MIPYMES)</vt:lpstr>
      <vt:lpstr>'Adjud. Junio (General)'!Área_de_impresión</vt:lpstr>
      <vt:lpstr>'Adjud. Junio (MIPYMES)'!Área_de_impresión</vt:lpstr>
      <vt:lpstr>'Adjud. Junio (General)'!Títulos_a_imprimir</vt:lpstr>
      <vt:lpstr>'Adjud. Junio (MIPYMES)'!Títulos_a_imprimir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M. Consoro Peña</dc:creator>
  <cp:keywords/>
  <dc:description/>
  <cp:lastModifiedBy>Matily Alcantara Reynoso</cp:lastModifiedBy>
  <cp:revision/>
  <cp:lastPrinted>2025-07-03T12:49:20Z</cp:lastPrinted>
  <dcterms:created xsi:type="dcterms:W3CDTF">2024-04-30T12:32:32Z</dcterms:created>
  <dcterms:modified xsi:type="dcterms:W3CDTF">2025-07-03T15:31:04Z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0x01010027045315FBA9F44D8D70733E3990EA95</vt:lpwstr>
  </property>
  <property fmtid="{D5CDD505-2E9C-101B-9397-08002B2CF9AE}" pid="3" name="MediaServiceImageTags">
    <vt:lpwstr/>
  </property>
</Properties>
</file>