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66925"/>
  <mc:AlternateContent xmlns:mc="http://schemas.openxmlformats.org/markup-compatibility/2006">
    <mc:Choice Requires="x15">
      <x15ac:absPath xmlns:x15ac="http://schemas.microsoft.com/office/spreadsheetml/2010/11/ac" url="C:\Users\galcantara\Documents\SIGEF\"/>
    </mc:Choice>
  </mc:AlternateContent>
  <xr:revisionPtr revIDLastSave="0" documentId="13_ncr:1_{4AF5DD9C-879A-45D2-A0DF-25E789568703}" xr6:coauthVersionLast="47" xr6:coauthVersionMax="47" xr10:uidLastSave="{00000000-0000-0000-0000-000000000000}"/>
  <bookViews>
    <workbookView xWindow="-110" yWindow="-110" windowWidth="19420" windowHeight="10420" xr2:uid="{00000000-000D-0000-FFFF-FFFF00000000}"/>
  </bookViews>
  <sheets>
    <sheet name="Informe Primer Trimestre 2023" sheetId="12" r:id="rId1"/>
    <sheet name="EJEC.FIS. -FIN. ENE-MAR. 2023" sheetId="3" r:id="rId2"/>
    <sheet name="Programación indicativa 2023" sheetId="21" r:id="rId3"/>
  </sheets>
  <externalReferences>
    <externalReference r:id="rId4"/>
    <externalReference r:id="rId5"/>
    <externalReference r:id="rId6"/>
  </externalReferences>
  <definedNames>
    <definedName name="_xlnm._FilterDatabase" localSheetId="1" hidden="1">'EJEC.FIS. -FIN. ENE-MAR. 2023'!$A$13:$P$22</definedName>
    <definedName name="aa">#REF!</definedName>
    <definedName name="aaa">#REF!</definedName>
    <definedName name="AAAAAAAAAAAAAA">#REF!</definedName>
    <definedName name="AME">#REF!</definedName>
    <definedName name="años">#REF!</definedName>
    <definedName name="_xlnm.Print_Area" localSheetId="1">'EJEC.FIS. -FIN. ENE-MAR. 2023'!$A$1:$P$27</definedName>
    <definedName name="_xlnm.Print_Area" localSheetId="2">'Programación indicativa 2023'!$A$1:$M$19</definedName>
    <definedName name="areas">#REF!</definedName>
    <definedName name="areas2">#REF!</definedName>
    <definedName name="categoria">#REF!</definedName>
    <definedName name="Conssssssss">[1]listas!$G$36:$G$39</definedName>
    <definedName name="CONTABILIDAD">#REF!</definedName>
    <definedName name="CTAACUM">#REF!</definedName>
    <definedName name="CTAMES">#REF!</definedName>
    <definedName name="cuentas">[2]listas!$B$5:$C$183</definedName>
    <definedName name="Inicial">#REF!</definedName>
    <definedName name="J">#REF!</definedName>
    <definedName name="JH">#REF!</definedName>
    <definedName name="jjj">#REF!</definedName>
    <definedName name="LA.2">#REF!</definedName>
    <definedName name="LA.3">#REF!</definedName>
    <definedName name="LA.4">#REF!</definedName>
    <definedName name="LA.5">#REF!</definedName>
    <definedName name="LA.6">#REF!</definedName>
    <definedName name="LA.7">#REF!</definedName>
    <definedName name="MONEDA">#REF!</definedName>
    <definedName name="OBJ">#REF!</definedName>
    <definedName name="objetivo">#REF!</definedName>
    <definedName name="OE">#REF!</definedName>
    <definedName name="OTRO">#REF!</definedName>
    <definedName name="PEDRO">#REF!</definedName>
    <definedName name="priori">#REF!</definedName>
    <definedName name="prioridad">#REF!</definedName>
    <definedName name="qq">#REF!</definedName>
    <definedName name="qqq">#REF!</definedName>
    <definedName name="qwsqwqws">#REF!</definedName>
    <definedName name="rererter">#REF!</definedName>
    <definedName name="sdfgsrg">[1]listas!$G$9:$G$17</definedName>
    <definedName name="SISI">#REF!</definedName>
    <definedName name="solicitado">[1]Solicitado!$E$12:$E$5000</definedName>
    <definedName name="sssssss">[3]listas!$C$12:$C$14</definedName>
    <definedName name="SUM">#REF!</definedName>
    <definedName name="SUMAACUM">#REF!</definedName>
    <definedName name="SUMAMES">#REF!</definedName>
    <definedName name="valores">#REF!</definedName>
    <definedName name="vvvvvvvvvvvvvvvvvvvvvvvvvvvv">[3]listas!$C$12:$C$14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8" i="3" l="1"/>
  <c r="O17" i="3"/>
  <c r="I31" i="12" l="1"/>
  <c r="I32" i="12"/>
  <c r="I33" i="12"/>
  <c r="K17" i="3" l="1"/>
  <c r="N17" i="3" s="1"/>
  <c r="K19" i="3"/>
  <c r="N19" i="3" s="1"/>
  <c r="K18" i="3"/>
  <c r="N18" i="3" s="1"/>
  <c r="I16" i="3"/>
  <c r="F33" i="12"/>
  <c r="H33" i="12" s="1"/>
  <c r="F32" i="12"/>
  <c r="H32" i="12" s="1"/>
  <c r="F31" i="12"/>
  <c r="H31" i="12" s="1"/>
  <c r="G10" i="21"/>
  <c r="G9" i="21"/>
  <c r="G8" i="21"/>
  <c r="J32" i="12" l="1"/>
  <c r="J33" i="12"/>
  <c r="J31" i="12"/>
  <c r="I27" i="12"/>
  <c r="O19" i="3" l="1"/>
  <c r="P19" i="3"/>
  <c r="P18" i="3"/>
  <c r="P17" i="3"/>
  <c r="N16" i="3"/>
  <c r="N20" i="3" s="1"/>
  <c r="M16" i="3"/>
  <c r="M20" i="3" s="1"/>
  <c r="L16" i="3"/>
  <c r="L20" i="3" s="1"/>
  <c r="K16" i="3"/>
  <c r="K20" i="3" s="1"/>
  <c r="J16" i="3"/>
  <c r="J20" i="3" s="1"/>
  <c r="I20" i="3"/>
  <c r="H16" i="3"/>
  <c r="H20" i="3" s="1"/>
  <c r="P16" i="3" l="1"/>
  <c r="O16" i="3" l="1"/>
  <c r="O20" i="3"/>
  <c r="P20" i="3"/>
</calcChain>
</file>

<file path=xl/sharedStrings.xml><?xml version="1.0" encoding="utf-8"?>
<sst xmlns="http://schemas.openxmlformats.org/spreadsheetml/2006/main" count="175" uniqueCount="139">
  <si>
    <t>Capítulo:</t>
  </si>
  <si>
    <t>301-Poder Judicial</t>
  </si>
  <si>
    <t>Sub-Capítulo:</t>
  </si>
  <si>
    <t>1-Poder Judicial</t>
  </si>
  <si>
    <t>Unidad Ejecutora:</t>
  </si>
  <si>
    <t>Garantizar derechos resolviendo conflictos de manera oportuna y eficiente, a través de una administración de justicia que favorece la convivencia pacífica, en el marco de un Estado Social y democrático de Derecho.</t>
  </si>
  <si>
    <t>Una justicia oportuna, inclusiva, accesible y confiable, garante de la dignidad y los derechos de las personas, reconocida por la integridad y compromiso institucional de sus servidores y servidoras.</t>
  </si>
  <si>
    <t>Eje estratégico:</t>
  </si>
  <si>
    <t>Objetivo general:</t>
  </si>
  <si>
    <t>Administración de Justicia</t>
  </si>
  <si>
    <t>Los habitantes del país</t>
  </si>
  <si>
    <t>Presupuesto Inicial</t>
  </si>
  <si>
    <t>Presupuesto Vigente</t>
  </si>
  <si>
    <t>Presupuesto Ejecutado</t>
  </si>
  <si>
    <t xml:space="preserve"> Presupuesto Anual </t>
  </si>
  <si>
    <t xml:space="preserve">Usuarios del Sistema de Administración de Justicia con Decisiones Emitidas </t>
  </si>
  <si>
    <t>No. De desiciones  emitidas a nivel nacional</t>
  </si>
  <si>
    <t xml:space="preserve">Jueces del Sistema Judicial y Aspirantes a Juez de paz reciben Capacitación y Formación Intergral </t>
  </si>
  <si>
    <t>No. de Jueces/Aspirantes a Juez de Paz   capacitados/formados</t>
  </si>
  <si>
    <t xml:space="preserve">Certificados de Títulos Expedidos a Propietarios </t>
  </si>
  <si>
    <t>No. de Certificados de Títulos expedidos</t>
  </si>
  <si>
    <t>Sentencias Emitidas</t>
  </si>
  <si>
    <t>Es una decisión judicial dictada por un juez o tribunal que pone fin a una litis (civil y comercial de familia, laboral, contencioso-administrativo, inmobiliaria) o causa penal, que declara o reconoce el derecho o razón de una de las partes, obligando a la otra a pasar por tal declaración y cumplirla.</t>
  </si>
  <si>
    <t>Causas y justificación del desvío:</t>
  </si>
  <si>
    <t>Jueces y Aspirantes a Juez de Paz capacitados/formados integralmente.</t>
  </si>
  <si>
    <t xml:space="preserve">Producto: </t>
  </si>
  <si>
    <t>Certificados de Títulos Expedidos</t>
  </si>
  <si>
    <t>Es el documento oficial emitido y garantizado por el estado dominicano, que acredita la existencia de un derecho real de propiedad y la titularidad sobre el mismo.</t>
  </si>
  <si>
    <t>Código</t>
  </si>
  <si>
    <t>I.I - Completar los datos requeridos sobre la institución</t>
  </si>
  <si>
    <t>Capítulo</t>
  </si>
  <si>
    <t>Subcapítulo</t>
  </si>
  <si>
    <t>Unidad Ejecutora</t>
  </si>
  <si>
    <t>Misión</t>
  </si>
  <si>
    <t>Visión</t>
  </si>
  <si>
    <t>II. Contribución a la Estrategia Nacional de Desarrollo</t>
  </si>
  <si>
    <t>Desarrollo Institucional</t>
  </si>
  <si>
    <t xml:space="preserve"> Imperio de la ley y seguridad ciudadana. </t>
  </si>
  <si>
    <t>Objetivo(s) específico(s):</t>
  </si>
  <si>
    <t>1,2,1</t>
  </si>
  <si>
    <t>III. Información del Programa</t>
  </si>
  <si>
    <t>Nombre:</t>
  </si>
  <si>
    <t>Descripción:</t>
  </si>
  <si>
    <t>Resultado Asociado:</t>
  </si>
  <si>
    <t>IV. Formulación y Ejecución Física-Financiera</t>
  </si>
  <si>
    <t>IV.I - Desempeño financiero</t>
  </si>
  <si>
    <t>Porcentaje de Ejecución (ejecutado/vigente)</t>
  </si>
  <si>
    <t>IV.II - Formulación y Ejecución Trimestral de las Metas por Producto</t>
  </si>
  <si>
    <t>Avance</t>
  </si>
  <si>
    <t>Producto</t>
  </si>
  <si>
    <t>Indicador</t>
  </si>
  <si>
    <t>Física
(A)</t>
  </si>
  <si>
    <t>Financiera
(B)</t>
  </si>
  <si>
    <t>Física
(C)</t>
  </si>
  <si>
    <t>Financiera
(D)</t>
  </si>
  <si>
    <t>Física 
(E)</t>
  </si>
  <si>
    <t>Financiera 
 (F)</t>
  </si>
  <si>
    <t>Física 
(%)
 G=E/C</t>
  </si>
  <si>
    <t>Financiero 
(%) 
H=F/D</t>
  </si>
  <si>
    <t>V. Análisis de los Logros y Desviaciones</t>
  </si>
  <si>
    <t>V.I - Información de Logros y Desviaciones por Producto</t>
  </si>
  <si>
    <t xml:space="preserve">Descripción del producto: </t>
  </si>
  <si>
    <t>Logros alcanzados:</t>
  </si>
  <si>
    <t xml:space="preserve">VI. I - De acuerdo a los eventos presentados durante la ejecución del producto, ¿qué aspecto puede mejorarse? </t>
  </si>
  <si>
    <t xml:space="preserve"> Programación Trimestral</t>
  </si>
  <si>
    <t>Ejecución Trimestral</t>
  </si>
  <si>
    <t>AVANCE FÍSICO - FINANCIERO Y DESVÍOS</t>
  </si>
  <si>
    <r>
      <rPr>
        <b/>
        <sz val="11"/>
        <color theme="1"/>
        <rFont val="Montserrat"/>
        <family val="3"/>
      </rPr>
      <t xml:space="preserve">Misión: </t>
    </r>
    <r>
      <rPr>
        <sz val="11"/>
        <color theme="1"/>
        <rFont val="Montserrat"/>
        <family val="3"/>
      </rPr>
      <t>Garantizar derechos resolviendo conflictos de manera oportuna y eficiente, a través de una administración de justicia que favorece la convivencia pacífica, en el marco de un Estado Social y democrático de Derecho.</t>
    </r>
  </si>
  <si>
    <r>
      <rPr>
        <b/>
        <sz val="11"/>
        <color theme="1"/>
        <rFont val="Montserrat"/>
        <family val="3"/>
      </rPr>
      <t>Visión:</t>
    </r>
    <r>
      <rPr>
        <sz val="11"/>
        <color theme="1"/>
        <rFont val="Montserrat"/>
        <family val="3"/>
      </rPr>
      <t xml:space="preserve"> Una justicia oportuna, inclusiva, accesible y confiable, garante de la dignidad y los derechos de las personas, reconocida por la integridad y compromiso institucional de sus servidores y servidoras.</t>
    </r>
  </si>
  <si>
    <t>SIGEF</t>
  </si>
  <si>
    <t xml:space="preserve">PROGRAMAS PRESUPUESTARIOS
</t>
  </si>
  <si>
    <t>NUM. Y PRODUCTO</t>
  </si>
  <si>
    <t>Estrategia Nacional de Desarrollo a Contribuir</t>
  </si>
  <si>
    <t>BENEFICIARIO</t>
  </si>
  <si>
    <t xml:space="preserve">UNIDAD DE MEDIDA </t>
  </si>
  <si>
    <t>1er. Trimestre</t>
  </si>
  <si>
    <t>Ejec</t>
  </si>
  <si>
    <t>Obj. Gral.</t>
  </si>
  <si>
    <t>Obj. Esp.</t>
  </si>
  <si>
    <t xml:space="preserve">   Programación               Fisica                         (A)</t>
  </si>
  <si>
    <t xml:space="preserve">Programación Financiera                     </t>
  </si>
  <si>
    <t>Ejecución           Fisica  (C)</t>
  </si>
  <si>
    <t xml:space="preserve">        Ejecución              Financiera (D)</t>
  </si>
  <si>
    <t>% Fisica =C/A*100</t>
  </si>
  <si>
    <t>Financiera %=D/B*100</t>
  </si>
  <si>
    <t xml:space="preserve">Código </t>
  </si>
  <si>
    <t>PROGRAMA 11 - ADMINISTRACIÓN DE JUSTICIA</t>
  </si>
  <si>
    <t>1.2.1</t>
  </si>
  <si>
    <t>Los Habitantes del País</t>
  </si>
  <si>
    <t>No. de Aspirante a Juez de Paz   formados</t>
  </si>
  <si>
    <t>TOTAL GENERAL PROGRAMAS SUSTANTIVOS 11</t>
  </si>
  <si>
    <r>
      <rPr>
        <b/>
        <sz val="10"/>
        <rFont val="Montserrat"/>
      </rPr>
      <t>Nota:</t>
    </r>
    <r>
      <rPr>
        <sz val="10"/>
        <rFont val="Montserrat"/>
        <family val="3"/>
      </rPr>
      <t xml:space="preserve"> Este análisis fisico-financiero, solo se realiza a los Programas sustantivos y de producción terminal de este Poder Judicial : Prog. 11.-(Administración de Justicia). La justificación de desviación de los productos se realizan en el informe final del año, en vista de que los productos pueden sufrir variaciones durante el año.</t>
    </r>
  </si>
  <si>
    <t xml:space="preserve">Isnelda Guzmán </t>
  </si>
  <si>
    <t xml:space="preserve">Artagerge Mateo Tejeda </t>
  </si>
  <si>
    <t xml:space="preserve">Gerente de Planificación </t>
  </si>
  <si>
    <t xml:space="preserve">Director Financiero </t>
  </si>
  <si>
    <t>Los datos presentados son preliminares</t>
  </si>
  <si>
    <t>0301 Poder Judicial</t>
  </si>
  <si>
    <t>01 Poder Judicial</t>
  </si>
  <si>
    <t>0001 Consejo del Poder Judicial</t>
  </si>
  <si>
    <t>Primer trimestre</t>
  </si>
  <si>
    <t>Segundo trimestre</t>
  </si>
  <si>
    <t>Tercer trimestre</t>
  </si>
  <si>
    <t>Cuarto trimestre</t>
  </si>
  <si>
    <t>Nombre</t>
  </si>
  <si>
    <t>Unidad Medida</t>
  </si>
  <si>
    <t>Meta Fisica</t>
  </si>
  <si>
    <t>Monto Financiera</t>
  </si>
  <si>
    <t xml:space="preserve">Programación física </t>
  </si>
  <si>
    <t xml:space="preserve">Programación financiera </t>
  </si>
  <si>
    <t>(UM)</t>
  </si>
  <si>
    <t>(RD$)</t>
  </si>
  <si>
    <t>PROGRAMACIÓN INDICATIVA ANUAL 2023</t>
  </si>
  <si>
    <t>Metas Fisicas para el año 2023</t>
  </si>
  <si>
    <t>Presupuesto Incicial   Aprobado 2023</t>
  </si>
  <si>
    <t>Enero -Marzo, 2023</t>
  </si>
  <si>
    <t>Programación Fisica Financiera Enero - Marzo. 2023</t>
  </si>
  <si>
    <t xml:space="preserve">   Presupuesto                 2023          Modificado               Vigente  (B)</t>
  </si>
  <si>
    <t>Ejecución Fisica Financiera Enero - Marzo 2023</t>
  </si>
  <si>
    <t>% de Ejecución Fisico-Finanaciero, Enero- Marzo 2023</t>
  </si>
  <si>
    <t>% Fisica de avance</t>
  </si>
  <si>
    <t>% Financiero de avance</t>
  </si>
  <si>
    <t>Con la actualización y ampliación de los sistemas de tecnología de la información y la agilización de los procesos en el Registro Inmobiliarios se logró satisfacer la demanda de las solicitudes en los certificados de títulos, lo que permitió sobrepasar la emisión de la cantidad de Certificados de Títulos esperada durante la programación para el primer trimestre del año 2023, lo que garantiza un servicio a sus usuarios pronto y efectivo.</t>
  </si>
  <si>
    <t xml:space="preserve">La desviación de un 43.86% de ejecución de las metas física para el primer trimestre, se debió a la implementación de mejoras en los procesos de gestión, por tal razón no fue posible lograr el 100% de las decisiones  de las metas programadas para el periodo enero-marzo, en cuanto a la ejecución financiera fue de un 25% del total programado.
</t>
  </si>
  <si>
    <t>N/A</t>
  </si>
  <si>
    <t>I -Información Institucional</t>
  </si>
  <si>
    <t>Proporcionar un servicio de justicia oportuno y eficiente, accesible a todos los ciudadanos para la resolución de los conflictos y garantizar los derechos de las personas.</t>
  </si>
  <si>
    <t>Lograr la paz social y seguridad jurídica de los dominicanos en el marco de un estado de derecho.</t>
  </si>
  <si>
    <t>No. De decisiones  emitidas a nivel nacional</t>
  </si>
  <si>
    <t xml:space="preserve">Jueces del Sistema Judicial y Aspirantes a Juez de paz reciben Capacitación y Formación Integral </t>
  </si>
  <si>
    <t xml:space="preserve">Durante el primer trimestre 2023, se ejecutaron un total de 141,346 decisiones de un total de 251,763  decisiones que fueron programadas para el primer trimestre. Esta ejecución representa un avance de un  56.14 % del desempeño físico programado, tal como se muestra en la tabla precedente. En lo que respecta a la ejecución financiera, esta presenta un avance de un 25% con respecto a lo programado, teniendo como resultado la ejecución  de RD$1,275,800,670.50 millones de pesos..                                                                                                                                                           </t>
  </si>
  <si>
    <t>Durante el primer trimestre del año , se ejecutaron un total de 99,906 Certificados de Títulos de un total de 360,552 Certificados de Títulos programados para el año . Esta ejecución representa un avance del 112.10% del desempeño físico, tal como se muestra en la tabla del desempeño, En cuanto a la ejecución financiera, que presenta un avance de un 25% del total programado.</t>
  </si>
  <si>
    <t xml:space="preserve">Este producto tiene por finalidad, contribuir con la excelencia en el sistema de administración de justicia, mediante la aplicación de un conjunto de programas dirigidos a satisfacer todas las necesidades de formación de los aspirantes a  juez de paz, así como de capacitación continua de los jueces existentes del Poder Judicial.   </t>
  </si>
  <si>
    <t>Lograr la implementación de la Ley 339-22 y su reglamento, de esa forma se podrá transformar y fortalecer el sistema de justicia a fin de promover una justicia al día para garantizar la dignidad de las personas. Asimismo, permitirá a los usuarios disponer de la opción de realizar sus solicitudes y depósitos en línea. Así como visualizar, dar seguimiento a sus expedientes desde cualquier lugar y recibir, lo que asegurará agilidad en los procesos , economía de costos y facilidad de acceso de los ciudadanos a la justicia.</t>
  </si>
  <si>
    <r>
      <t>Beneficiarios:</t>
    </r>
    <r>
      <rPr>
        <sz val="12"/>
        <color rgb="FF000000"/>
        <rFont val="Monse"/>
      </rPr>
      <t xml:space="preserve"> </t>
    </r>
  </si>
  <si>
    <r>
      <t xml:space="preserve">VI. </t>
    </r>
    <r>
      <rPr>
        <b/>
        <sz val="11"/>
        <color theme="0"/>
        <rFont val="Monse"/>
      </rPr>
      <t>Oportunidades de Mejora</t>
    </r>
  </si>
  <si>
    <t>La desviación en el primer trimestre 2023, obedece a cambios de autoridades responsables del cumplimiento de las metas física en la Escuela Nacional de la Judicatura  de este producto, coincidiendo con el proceso de cierre del ciclo enero-marzo, motivo por el cual  no fue posible registrar la información del logro del mismo.  En en cuanto, a la ejecución financiera, presenta un avance de un 25% como resultado  del total programado.</t>
  </si>
  <si>
    <t>Fortalecer el respeto a la ley y sancionar su incumplimiento a través de un sistema de
administración de justicia accesible a toda la población, eficiente en el despacho judicial y ágil en los procesos judiciales.</t>
  </si>
  <si>
    <t>Informe de Evaluación Primer Trimestre  2023 de las Metas Físicas-Financieras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</si>
</sst>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_(* \(#,##0.00\);_(* &quot;-&quot;??_);_(@_)"/>
    <numFmt numFmtId="164" formatCode="_-* #,##0.00\ _€_-;\-* #,##0.00\ _€_-;_-* &quot;-&quot;??\ _€_-;_-@_-"/>
    <numFmt numFmtId="165" formatCode="[$-10409]#,##0;\-#,##0"/>
    <numFmt numFmtId="166" formatCode="[$-10409]#,##0.00;\-#,##0.00"/>
    <numFmt numFmtId="167" formatCode="[$-10409]0.0%"/>
    <numFmt numFmtId="168" formatCode="_-* #,##0\ _€_-;\-* #,##0\ _€_-;_-* &quot;-&quot;??\ _€_-;_-@_-"/>
    <numFmt numFmtId="170" formatCode="[$-10409]0.00%"/>
  </numFmts>
  <fonts count="51">
    <font>
      <sz val="11"/>
      <color theme="1"/>
      <name val="Calibri"/>
      <family val="2"/>
      <scheme val="minor"/>
    </font>
    <font>
      <sz val="11"/>
      <color theme="1"/>
      <name val="Calibri"/>
      <family val="2"/>
      <scheme val="minor"/>
    </font>
    <font>
      <sz val="11"/>
      <color rgb="FF000000"/>
      <name val="Calibri"/>
      <family val="2"/>
      <scheme val="minor"/>
    </font>
    <font>
      <sz val="11"/>
      <name val="Calibri"/>
      <family val="2"/>
    </font>
    <font>
      <b/>
      <sz val="11"/>
      <color rgb="FF000000"/>
      <name val="Century Gothic"/>
      <family val="2"/>
    </font>
    <font>
      <b/>
      <sz val="10"/>
      <color rgb="FF000000"/>
      <name val="Calibri"/>
      <family val="2"/>
      <scheme val="minor"/>
    </font>
    <font>
      <sz val="12"/>
      <name val="Calibri"/>
      <family val="2"/>
    </font>
    <font>
      <sz val="10"/>
      <name val="Calibri"/>
      <family val="2"/>
    </font>
    <font>
      <sz val="9"/>
      <name val="Calibri"/>
      <family val="2"/>
    </font>
    <font>
      <sz val="11"/>
      <color theme="1"/>
      <name val="Century Gothic"/>
      <family val="2"/>
    </font>
    <font>
      <sz val="11"/>
      <color theme="1"/>
      <name val="Montserrat"/>
      <family val="3"/>
    </font>
    <font>
      <b/>
      <sz val="11"/>
      <color theme="1"/>
      <name val="Montserrat"/>
      <family val="3"/>
    </font>
    <font>
      <b/>
      <sz val="10"/>
      <color rgb="FF000000"/>
      <name val="Montserrat"/>
      <family val="3"/>
    </font>
    <font>
      <b/>
      <sz val="12"/>
      <color rgb="FF000000"/>
      <name val="Montserrat"/>
      <family val="3"/>
    </font>
    <font>
      <b/>
      <sz val="10"/>
      <name val="Montserrat"/>
      <family val="3"/>
    </font>
    <font>
      <b/>
      <sz val="11"/>
      <name val="Montserrat"/>
      <family val="3"/>
    </font>
    <font>
      <b/>
      <sz val="11"/>
      <color rgb="FF000000"/>
      <name val="Montserrat"/>
      <family val="3"/>
    </font>
    <font>
      <sz val="10"/>
      <name val="Montserrat"/>
      <family val="3"/>
    </font>
    <font>
      <sz val="9"/>
      <name val="Montserrat"/>
      <family val="3"/>
    </font>
    <font>
      <sz val="12"/>
      <name val="Montserrat"/>
      <family val="3"/>
    </font>
    <font>
      <sz val="10"/>
      <color rgb="FF000000"/>
      <name val="Montserrat"/>
      <family val="3"/>
    </font>
    <font>
      <sz val="10"/>
      <color theme="1"/>
      <name val="Montserrat"/>
      <family val="3"/>
    </font>
    <font>
      <sz val="11"/>
      <name val="Century Gothic"/>
      <family val="2"/>
    </font>
    <font>
      <b/>
      <sz val="10"/>
      <name val="Montserrat"/>
    </font>
    <font>
      <sz val="10"/>
      <name val="Montserrat"/>
    </font>
    <font>
      <b/>
      <sz val="22"/>
      <name val="Montserrat"/>
    </font>
    <font>
      <sz val="11"/>
      <color theme="0"/>
      <name val="Montserrat"/>
    </font>
    <font>
      <b/>
      <sz val="14"/>
      <color rgb="FF000000"/>
      <name val="Montserrat"/>
    </font>
    <font>
      <sz val="14"/>
      <color rgb="FF000000"/>
      <name val="Montserrat"/>
    </font>
    <font>
      <sz val="14"/>
      <name val="Montserrat"/>
    </font>
    <font>
      <b/>
      <sz val="14"/>
      <color rgb="FFFFFFFF"/>
      <name val="Montserrat"/>
    </font>
    <font>
      <sz val="14"/>
      <color theme="1"/>
      <name val="Montserrat"/>
    </font>
    <font>
      <sz val="14"/>
      <color theme="1"/>
      <name val="Calibri"/>
      <family val="2"/>
      <scheme val="minor"/>
    </font>
    <font>
      <sz val="14"/>
      <name val="Calibri"/>
      <family val="2"/>
    </font>
    <font>
      <sz val="14"/>
      <color rgb="FF4D4D4D"/>
      <name val="Calibri"/>
      <family val="2"/>
    </font>
    <font>
      <b/>
      <sz val="16"/>
      <color rgb="FF000000"/>
      <name val="Monse"/>
    </font>
    <font>
      <sz val="11"/>
      <color theme="1"/>
      <name val="Monse"/>
    </font>
    <font>
      <b/>
      <sz val="12"/>
      <color theme="0"/>
      <name val="Monse"/>
    </font>
    <font>
      <b/>
      <sz val="11"/>
      <color rgb="FF000000"/>
      <name val="Monse"/>
    </font>
    <font>
      <sz val="11"/>
      <name val="Monse"/>
    </font>
    <font>
      <b/>
      <sz val="11"/>
      <color theme="1"/>
      <name val="Monse"/>
    </font>
    <font>
      <sz val="10"/>
      <color theme="1"/>
      <name val="Monse"/>
    </font>
    <font>
      <b/>
      <sz val="11"/>
      <name val="Monse"/>
    </font>
    <font>
      <sz val="12"/>
      <color rgb="FF000000"/>
      <name val="Monse"/>
    </font>
    <font>
      <b/>
      <sz val="12"/>
      <color theme="1"/>
      <name val="Monse"/>
    </font>
    <font>
      <b/>
      <sz val="10"/>
      <color rgb="FF000000"/>
      <name val="Monse"/>
    </font>
    <font>
      <sz val="9"/>
      <color theme="1"/>
      <name val="Monse"/>
    </font>
    <font>
      <sz val="10"/>
      <name val="Monse"/>
    </font>
    <font>
      <sz val="11"/>
      <color rgb="FF000000"/>
      <name val="Monse"/>
    </font>
    <font>
      <sz val="11"/>
      <color rgb="FFFF0000"/>
      <name val="Monse"/>
    </font>
    <font>
      <b/>
      <sz val="11"/>
      <color theme="0"/>
      <name val="Monse"/>
    </font>
  </fonts>
  <fills count="14">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rgb="FFD9D9D9"/>
        <bgColor indexed="64"/>
      </patternFill>
    </fill>
    <fill>
      <patternFill patternType="solid">
        <fgColor theme="0"/>
        <bgColor rgb="FFDDEBF7"/>
      </patternFill>
    </fill>
    <fill>
      <patternFill patternType="solid">
        <fgColor rgb="FF1826D8"/>
        <bgColor rgb="FF000000"/>
      </patternFill>
    </fill>
  </fills>
  <borders count="98">
    <border>
      <left/>
      <right/>
      <top/>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right/>
      <top style="thin">
        <color rgb="FFD3D3D3"/>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theme="1"/>
      </left>
      <right style="thin">
        <color theme="0" tint="-0.14999847407452621"/>
      </right>
      <top style="thin">
        <color theme="0" tint="-0.14999847407452621"/>
      </top>
      <bottom style="thin">
        <color theme="0" tint="-0.14999847407452621"/>
      </bottom>
      <diagonal/>
    </border>
    <border>
      <left/>
      <right style="medium">
        <color theme="1"/>
      </right>
      <top style="thin">
        <color rgb="FFD3D3D3"/>
      </top>
      <bottom style="thin">
        <color rgb="FFD3D3D3"/>
      </bottom>
      <diagonal/>
    </border>
    <border>
      <left style="medium">
        <color theme="1"/>
      </left>
      <right style="thin">
        <color theme="0" tint="-0.14999847407452621"/>
      </right>
      <top style="thin">
        <color theme="0" tint="-0.14999847407452621"/>
      </top>
      <bottom style="medium">
        <color theme="1"/>
      </bottom>
      <diagonal/>
    </border>
    <border>
      <left style="thin">
        <color theme="0" tint="-0.14999847407452621"/>
      </left>
      <right style="thin">
        <color theme="0" tint="-0.14999847407452621"/>
      </right>
      <top style="thin">
        <color theme="0" tint="-0.14999847407452621"/>
      </top>
      <bottom style="medium">
        <color theme="1"/>
      </bottom>
      <diagonal/>
    </border>
    <border>
      <left/>
      <right style="thin">
        <color rgb="FFD3D3D3"/>
      </right>
      <top style="thin">
        <color rgb="FFD3D3D3"/>
      </top>
      <bottom style="medium">
        <color theme="1"/>
      </bottom>
      <diagonal/>
    </border>
    <border>
      <left/>
      <right style="medium">
        <color theme="1"/>
      </right>
      <top style="thin">
        <color rgb="FFD3D3D3"/>
      </top>
      <bottom style="medium">
        <color theme="1"/>
      </bottom>
      <diagonal/>
    </border>
    <border>
      <left style="thin">
        <color theme="1"/>
      </left>
      <right style="thin">
        <color theme="1"/>
      </right>
      <top style="thin">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medium">
        <color theme="1"/>
      </left>
      <right style="thin">
        <color theme="0" tint="-0.14999847407452621"/>
      </right>
      <top style="medium">
        <color theme="1"/>
      </top>
      <bottom style="thin">
        <color theme="0" tint="-0.14999847407452621"/>
      </bottom>
      <diagonal/>
    </border>
    <border>
      <left style="thin">
        <color theme="0" tint="-0.14999847407452621"/>
      </left>
      <right style="thin">
        <color theme="0" tint="-0.14999847407452621"/>
      </right>
      <top style="medium">
        <color theme="1"/>
      </top>
      <bottom style="thin">
        <color theme="0" tint="-0.14999847407452621"/>
      </bottom>
      <diagonal/>
    </border>
    <border>
      <left/>
      <right style="thin">
        <color rgb="FFD3D3D3"/>
      </right>
      <top style="medium">
        <color theme="1"/>
      </top>
      <bottom style="thin">
        <color rgb="FFD3D3D3"/>
      </bottom>
      <diagonal/>
    </border>
    <border>
      <left/>
      <right style="medium">
        <color theme="1"/>
      </right>
      <top style="medium">
        <color theme="1"/>
      </top>
      <bottom style="thin">
        <color rgb="FFD3D3D3"/>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indexed="64"/>
      </top>
      <bottom style="thin">
        <color rgb="FF000000"/>
      </bottom>
      <diagonal/>
    </border>
    <border>
      <left style="thin">
        <color rgb="FF000000"/>
      </left>
      <right style="thin">
        <color rgb="FF000000"/>
      </right>
      <top/>
      <bottom style="thin">
        <color rgb="FF000000"/>
      </bottom>
      <diagonal/>
    </border>
    <border>
      <left style="thin">
        <color theme="3" tint="0.59996337778862885"/>
      </left>
      <right/>
      <top/>
      <bottom style="thin">
        <color theme="3" tint="0.59996337778862885"/>
      </bottom>
      <diagonal/>
    </border>
    <border>
      <left/>
      <right/>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right/>
      <top style="thin">
        <color theme="3" tint="0.59996337778862885"/>
      </top>
      <bottom style="thin">
        <color theme="3" tint="0.59996337778862885"/>
      </bottom>
      <diagonal/>
    </border>
    <border>
      <left style="thin">
        <color theme="4" tint="0.59996337778862885"/>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top/>
      <bottom style="medium">
        <color theme="1"/>
      </bottom>
      <diagonal/>
    </border>
    <border>
      <left/>
      <right style="thin">
        <color rgb="FFD3D3D3"/>
      </right>
      <top style="medium">
        <color theme="1"/>
      </top>
      <bottom/>
      <diagonal/>
    </border>
    <border>
      <left style="thin">
        <color rgb="FFD3D3D3"/>
      </left>
      <right style="medium">
        <color theme="0" tint="-0.34998626667073579"/>
      </right>
      <top style="medium">
        <color theme="1"/>
      </top>
      <bottom style="thin">
        <color rgb="FFD3D3D3"/>
      </bottom>
      <diagonal/>
    </border>
    <border>
      <left style="thin">
        <color theme="0" tint="-0.14999847407452621"/>
      </left>
      <right style="thin">
        <color rgb="FFD3D3D3"/>
      </right>
      <top style="thin">
        <color theme="0" tint="-0.14996795556505021"/>
      </top>
      <bottom style="thin">
        <color theme="0" tint="-0.14996795556505021"/>
      </bottom>
      <diagonal/>
    </border>
    <border>
      <left style="thin">
        <color rgb="FFD3D3D3"/>
      </left>
      <right style="medium">
        <color theme="0" tint="-0.34998626667073579"/>
      </right>
      <top style="thin">
        <color rgb="FFD3D3D3"/>
      </top>
      <bottom/>
      <diagonal/>
    </border>
    <border>
      <left style="thin">
        <color rgb="FFD3D3D3"/>
      </left>
      <right style="medium">
        <color theme="0" tint="-0.34998626667073579"/>
      </right>
      <top style="thin">
        <color rgb="FFD3D3D3"/>
      </top>
      <bottom style="thin">
        <color rgb="FFD3D3D3"/>
      </bottom>
      <diagonal/>
    </border>
    <border>
      <left style="thin">
        <color theme="0" tint="-0.14999847407452621"/>
      </left>
      <right style="thin">
        <color rgb="FFD3D3D3"/>
      </right>
      <top style="thin">
        <color theme="0" tint="-0.14996795556505021"/>
      </top>
      <bottom style="medium">
        <color auto="1"/>
      </bottom>
      <diagonal/>
    </border>
    <border>
      <left style="thin">
        <color rgb="FFD3D3D3"/>
      </left>
      <right style="medium">
        <color theme="0" tint="-0.34998626667073579"/>
      </right>
      <top style="thin">
        <color rgb="FFD3D3D3"/>
      </top>
      <bottom style="medium">
        <color theme="1"/>
      </bottom>
      <diagonal/>
    </border>
    <border>
      <left style="medium">
        <color indexed="64"/>
      </left>
      <right style="thin">
        <color rgb="FF000000"/>
      </right>
      <top style="thin">
        <color rgb="FF000000"/>
      </top>
      <bottom style="thin">
        <color rgb="FF000000"/>
      </bottom>
      <diagonal/>
    </border>
    <border>
      <left/>
      <right style="medium">
        <color indexed="64"/>
      </right>
      <top style="thin">
        <color rgb="FF000000"/>
      </top>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style="medium">
        <color indexed="64"/>
      </right>
      <top style="thin">
        <color theme="3" tint="0.59996337778862885"/>
      </top>
      <bottom style="thin">
        <color theme="3" tint="0.59996337778862885"/>
      </bottom>
      <diagonal/>
    </border>
    <border>
      <left/>
      <right style="medium">
        <color indexed="64"/>
      </right>
      <top style="thin">
        <color theme="4" tint="0.59996337778862885"/>
      </top>
      <bottom style="thin">
        <color theme="4" tint="0.59996337778862885"/>
      </bottom>
      <diagonal/>
    </border>
    <border>
      <left style="medium">
        <color indexed="64"/>
      </left>
      <right style="thin">
        <color theme="3" tint="0.59996337778862885"/>
      </right>
      <top/>
      <bottom/>
      <diagonal/>
    </border>
    <border>
      <left/>
      <right style="medium">
        <color indexed="64"/>
      </right>
      <top/>
      <bottom style="thin">
        <color theme="3" tint="0.59996337778862885"/>
      </bottom>
      <diagonal/>
    </border>
    <border>
      <left style="medium">
        <color theme="0" tint="-0.34998626667073579"/>
      </left>
      <right style="thin">
        <color rgb="FFD3D3D3"/>
      </right>
      <top style="thin">
        <color theme="0" tint="-0.14996795556505021"/>
      </top>
      <bottom style="thin">
        <color theme="0" tint="-0.14996795556505021"/>
      </bottom>
      <diagonal/>
    </border>
    <border>
      <left style="medium">
        <color theme="0" tint="-0.34998626667073579"/>
      </left>
      <right style="thin">
        <color rgb="FFD3D3D3"/>
      </right>
      <top style="thin">
        <color theme="0" tint="-0.14996795556505021"/>
      </top>
      <bottom style="medium">
        <color auto="1"/>
      </bottom>
      <diagonal/>
    </border>
    <border>
      <left style="medium">
        <color theme="0" tint="-0.34998626667073579"/>
      </left>
      <right style="thin">
        <color rgb="FFD3D3D3"/>
      </right>
      <top style="thin">
        <color rgb="FFD3D3D3"/>
      </top>
      <bottom style="thin">
        <color rgb="FFD3D3D3"/>
      </bottom>
      <diagonal/>
    </border>
    <border>
      <left style="medium">
        <color theme="0" tint="-0.34998626667073579"/>
      </left>
      <right style="thin">
        <color rgb="FFD3D3D3"/>
      </right>
      <top style="thin">
        <color rgb="FFD3D3D3"/>
      </top>
      <bottom style="medium">
        <color theme="1"/>
      </bottom>
      <diagonal/>
    </border>
    <border>
      <left/>
      <right style="medium">
        <color theme="0" tint="-0.34998626667073579"/>
      </right>
      <top style="thin">
        <color rgb="FFD3D3D3"/>
      </top>
      <bottom style="thin">
        <color rgb="FFD3D3D3"/>
      </bottom>
      <diagonal/>
    </border>
    <border>
      <left style="medium">
        <color theme="0" tint="-0.34998626667073579"/>
      </left>
      <right style="thin">
        <color rgb="FFD3D3D3"/>
      </right>
      <top/>
      <bottom/>
      <diagonal/>
    </border>
    <border>
      <left style="thin">
        <color rgb="FFD3D3D3"/>
      </left>
      <right style="medium">
        <color theme="0" tint="-0.34998626667073579"/>
      </right>
      <top/>
      <bottom style="thin">
        <color rgb="FFD3D3D3"/>
      </bottom>
      <diagonal/>
    </border>
    <border>
      <left style="medium">
        <color theme="0" tint="-0.34998626667073579"/>
      </left>
      <right style="thin">
        <color rgb="FFD3D3D3"/>
      </right>
      <top/>
      <bottom style="thin">
        <color rgb="FFD3D3D3"/>
      </bottom>
      <diagonal/>
    </border>
    <border>
      <left/>
      <right style="medium">
        <color theme="0" tint="-0.34998626667073579"/>
      </right>
      <top/>
      <bottom style="thin">
        <color rgb="FFD3D3D3"/>
      </bottom>
      <diagonal/>
    </border>
    <border>
      <left style="medium">
        <color indexed="64"/>
      </left>
      <right/>
      <top style="medium">
        <color indexed="64"/>
      </top>
      <bottom/>
      <diagonal/>
    </border>
    <border>
      <left style="medium">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theme="0" tint="-0.34998626667073579"/>
      </right>
      <top style="medium">
        <color indexed="64"/>
      </top>
      <bottom style="thin">
        <color theme="0" tint="-0.34998626667073579"/>
      </bottom>
      <diagonal/>
    </border>
    <border>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style="thin">
        <color theme="0" tint="-0.34998626667073579"/>
      </right>
      <top/>
      <bottom style="medium">
        <color indexed="64"/>
      </bottom>
      <diagonal/>
    </border>
    <border>
      <left style="thin">
        <color theme="0" tint="-0.34998626667073579"/>
      </left>
      <right/>
      <top/>
      <bottom style="medium">
        <color indexed="64"/>
      </bottom>
      <diagonal/>
    </border>
    <border>
      <left style="medium">
        <color theme="0" tint="-0.34998626667073579"/>
      </left>
      <right style="thin">
        <color theme="0" tint="-0.34998626667073579"/>
      </right>
      <top/>
      <bottom style="medium">
        <color indexed="64"/>
      </bottom>
      <diagonal/>
    </border>
    <border>
      <left style="thin">
        <color theme="0" tint="-0.34998626667073579"/>
      </left>
      <right style="medium">
        <color theme="0" tint="-0.34998626667073579"/>
      </right>
      <top/>
      <bottom style="medium">
        <color indexed="64"/>
      </bottom>
      <diagonal/>
    </border>
    <border>
      <left/>
      <right style="thin">
        <color theme="0" tint="-0.34998626667073579"/>
      </right>
      <top/>
      <bottom style="medium">
        <color indexed="64"/>
      </bottom>
      <diagonal/>
    </border>
    <border>
      <left style="thin">
        <color theme="0" tint="-0.34998626667073579"/>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43" fontId="1" fillId="0" borderId="0" applyFont="0" applyFill="0" applyBorder="0" applyAlignment="0" applyProtection="0"/>
  </cellStyleXfs>
  <cellXfs count="263">
    <xf numFmtId="0" fontId="0" fillId="0" borderId="0" xfId="0"/>
    <xf numFmtId="0" fontId="6" fillId="0" borderId="0" xfId="0" applyFont="1"/>
    <xf numFmtId="0" fontId="7" fillId="3" borderId="0" xfId="0" applyFont="1" applyFill="1"/>
    <xf numFmtId="0" fontId="6" fillId="3" borderId="0" xfId="0" applyFont="1" applyFill="1"/>
    <xf numFmtId="43" fontId="6" fillId="0" borderId="0" xfId="0" applyNumberFormat="1" applyFont="1"/>
    <xf numFmtId="43" fontId="8" fillId="0" borderId="0" xfId="1" applyFont="1" applyFill="1" applyBorder="1"/>
    <xf numFmtId="0" fontId="3" fillId="0" borderId="0" xfId="3" applyFont="1" applyAlignment="1">
      <alignment vertical="center" readingOrder="1"/>
    </xf>
    <xf numFmtId="0" fontId="4" fillId="0" borderId="0" xfId="3" applyFont="1" applyAlignment="1">
      <alignment vertical="center" wrapText="1" readingOrder="1"/>
    </xf>
    <xf numFmtId="0" fontId="9" fillId="0" borderId="0" xfId="0" applyFont="1" applyAlignment="1">
      <alignment vertical="center" wrapText="1"/>
    </xf>
    <xf numFmtId="0" fontId="4" fillId="3" borderId="0" xfId="3" applyFont="1" applyFill="1" applyAlignment="1">
      <alignment vertical="center" wrapText="1" readingOrder="1"/>
    </xf>
    <xf numFmtId="0" fontId="7" fillId="3" borderId="24" xfId="0" applyFont="1" applyFill="1" applyBorder="1"/>
    <xf numFmtId="0" fontId="7" fillId="3" borderId="25" xfId="0" applyFont="1" applyFill="1" applyBorder="1"/>
    <xf numFmtId="0" fontId="15" fillId="5" borderId="26" xfId="0" applyFont="1" applyFill="1" applyBorder="1" applyAlignment="1">
      <alignment horizontal="center" vertical="center" wrapText="1"/>
    </xf>
    <xf numFmtId="0" fontId="16" fillId="5" borderId="26" xfId="0" applyFont="1" applyFill="1" applyBorder="1" applyAlignment="1">
      <alignment horizontal="center" vertical="center" wrapText="1"/>
    </xf>
    <xf numFmtId="0" fontId="14" fillId="4" borderId="26" xfId="0" applyFont="1" applyFill="1" applyBorder="1" applyAlignment="1">
      <alignment horizontal="center" vertical="center"/>
    </xf>
    <xf numFmtId="0" fontId="17" fillId="0" borderId="0" xfId="0" applyFont="1"/>
    <xf numFmtId="0" fontId="14" fillId="0" borderId="0" xfId="0" applyFont="1"/>
    <xf numFmtId="43" fontId="17" fillId="0" borderId="0" xfId="1" applyFont="1" applyFill="1" applyBorder="1"/>
    <xf numFmtId="2" fontId="17" fillId="0" borderId="0" xfId="0" applyNumberFormat="1" applyFont="1"/>
    <xf numFmtId="0" fontId="18" fillId="0" borderId="0" xfId="0" applyFont="1"/>
    <xf numFmtId="43" fontId="18" fillId="0" borderId="0" xfId="1" applyFont="1" applyFill="1" applyBorder="1"/>
    <xf numFmtId="0" fontId="19" fillId="0" borderId="0" xfId="0" applyFont="1"/>
    <xf numFmtId="43" fontId="19" fillId="0" borderId="0" xfId="1" applyFont="1" applyFill="1" applyBorder="1"/>
    <xf numFmtId="43" fontId="14" fillId="0" borderId="0" xfId="1" applyFont="1" applyFill="1" applyBorder="1"/>
    <xf numFmtId="0" fontId="15" fillId="4" borderId="26" xfId="0" applyFont="1" applyFill="1" applyBorder="1" applyAlignment="1">
      <alignment horizontal="center" wrapText="1"/>
    </xf>
    <xf numFmtId="168" fontId="15" fillId="5" borderId="26" xfId="0" applyNumberFormat="1" applyFont="1" applyFill="1" applyBorder="1" applyAlignment="1">
      <alignment vertical="center" wrapText="1"/>
    </xf>
    <xf numFmtId="43" fontId="15" fillId="5" borderId="26" xfId="0" applyNumberFormat="1" applyFont="1" applyFill="1" applyBorder="1" applyAlignment="1">
      <alignment vertical="center"/>
    </xf>
    <xf numFmtId="0" fontId="14" fillId="4" borderId="27" xfId="0" applyFont="1" applyFill="1" applyBorder="1" applyAlignment="1">
      <alignment horizontal="center" vertical="center"/>
    </xf>
    <xf numFmtId="0" fontId="17" fillId="3" borderId="26" xfId="0" applyFont="1" applyFill="1" applyBorder="1" applyAlignment="1">
      <alignment horizontal="center" vertical="center"/>
    </xf>
    <xf numFmtId="0" fontId="17" fillId="3" borderId="26" xfId="0" applyFont="1" applyFill="1" applyBorder="1" applyAlignment="1">
      <alignment vertical="center" wrapText="1"/>
    </xf>
    <xf numFmtId="0" fontId="17" fillId="3" borderId="26" xfId="0" applyFont="1" applyFill="1" applyBorder="1" applyAlignment="1">
      <alignment horizontal="center" vertical="center" wrapText="1"/>
    </xf>
    <xf numFmtId="168" fontId="20" fillId="3" borderId="26" xfId="1" applyNumberFormat="1" applyFont="1" applyFill="1" applyBorder="1" applyAlignment="1">
      <alignment vertical="center"/>
    </xf>
    <xf numFmtId="168" fontId="14" fillId="5" borderId="26" xfId="0" applyNumberFormat="1" applyFont="1" applyFill="1" applyBorder="1"/>
    <xf numFmtId="0" fontId="17" fillId="0" borderId="0" xfId="0" applyFont="1" applyAlignment="1">
      <alignment horizontal="center"/>
    </xf>
    <xf numFmtId="0" fontId="17" fillId="3" borderId="26" xfId="0" applyFont="1" applyFill="1" applyBorder="1" applyAlignment="1">
      <alignment horizontal="left" vertical="center" wrapText="1"/>
    </xf>
    <xf numFmtId="168" fontId="20" fillId="3" borderId="28" xfId="1" applyNumberFormat="1" applyFont="1" applyFill="1" applyBorder="1" applyAlignment="1">
      <alignment vertical="center"/>
    </xf>
    <xf numFmtId="43" fontId="15" fillId="5" borderId="27" xfId="0" applyNumberFormat="1" applyFont="1" applyFill="1" applyBorder="1" applyAlignment="1">
      <alignment vertical="center"/>
    </xf>
    <xf numFmtId="168" fontId="12" fillId="3" borderId="28" xfId="1" applyNumberFormat="1" applyFont="1" applyFill="1" applyBorder="1" applyAlignment="1">
      <alignment vertical="center"/>
    </xf>
    <xf numFmtId="0" fontId="21" fillId="3" borderId="0" xfId="0" applyFont="1" applyFill="1" applyAlignment="1">
      <alignment vertical="center" wrapText="1"/>
    </xf>
    <xf numFmtId="0" fontId="4" fillId="0" borderId="0" xfId="3" applyFont="1" applyAlignment="1">
      <alignment vertical="center" readingOrder="1"/>
    </xf>
    <xf numFmtId="0" fontId="22" fillId="3" borderId="0" xfId="3" applyFont="1" applyFill="1" applyAlignment="1">
      <alignment vertical="center" wrapText="1" readingOrder="1"/>
    </xf>
    <xf numFmtId="0" fontId="14" fillId="6" borderId="0" xfId="0" applyFont="1" applyFill="1" applyAlignment="1">
      <alignment horizontal="center" vertical="center"/>
    </xf>
    <xf numFmtId="0" fontId="6" fillId="6" borderId="0" xfId="0" applyFont="1" applyFill="1"/>
    <xf numFmtId="0" fontId="14" fillId="0" borderId="30" xfId="0" applyFont="1" applyBorder="1"/>
    <xf numFmtId="0" fontId="26" fillId="0" borderId="3" xfId="4" applyFont="1" applyBorder="1" applyAlignment="1">
      <alignment vertical="center" wrapText="1" readingOrder="1"/>
    </xf>
    <xf numFmtId="3" fontId="24" fillId="0" borderId="57" xfId="2" applyNumberFormat="1" applyFont="1" applyFill="1" applyBorder="1" applyAlignment="1">
      <alignment horizontal="center" vertical="center" wrapText="1" readingOrder="1"/>
    </xf>
    <xf numFmtId="43" fontId="24" fillId="0" borderId="58" xfId="5" applyFont="1" applyFill="1" applyBorder="1" applyAlignment="1">
      <alignment vertical="center" wrapText="1" readingOrder="1"/>
    </xf>
    <xf numFmtId="3" fontId="24" fillId="0" borderId="59" xfId="2" applyNumberFormat="1" applyFont="1" applyFill="1" applyBorder="1" applyAlignment="1">
      <alignment horizontal="center" vertical="center" wrapText="1" readingOrder="1"/>
    </xf>
    <xf numFmtId="43" fontId="24" fillId="0" borderId="60" xfId="5" applyFont="1" applyFill="1" applyBorder="1" applyAlignment="1">
      <alignment vertical="center" wrapText="1" readingOrder="1"/>
    </xf>
    <xf numFmtId="3" fontId="24" fillId="0" borderId="2" xfId="2" applyNumberFormat="1" applyFont="1" applyFill="1" applyBorder="1" applyAlignment="1">
      <alignment horizontal="center" vertical="center" wrapText="1" readingOrder="1"/>
    </xf>
    <xf numFmtId="43" fontId="24" fillId="0" borderId="61" xfId="5" applyFont="1" applyFill="1" applyBorder="1" applyAlignment="1">
      <alignment vertical="center" wrapText="1" readingOrder="1"/>
    </xf>
    <xf numFmtId="3" fontId="24" fillId="0" borderId="62" xfId="2" applyNumberFormat="1" applyFont="1" applyFill="1" applyBorder="1" applyAlignment="1">
      <alignment horizontal="center" vertical="center" wrapText="1" readingOrder="1"/>
    </xf>
    <xf numFmtId="43" fontId="24" fillId="0" borderId="63" xfId="5" applyFont="1" applyFill="1" applyBorder="1" applyAlignment="1">
      <alignment vertical="center" wrapText="1" readingOrder="1"/>
    </xf>
    <xf numFmtId="3" fontId="24" fillId="0" borderId="9" xfId="2" applyNumberFormat="1" applyFont="1" applyFill="1" applyBorder="1" applyAlignment="1">
      <alignment horizontal="center" vertical="center" wrapText="1" readingOrder="1"/>
    </xf>
    <xf numFmtId="0" fontId="27" fillId="3" borderId="0" xfId="4" applyFont="1" applyFill="1" applyAlignment="1">
      <alignment horizontal="right" vertical="center" wrapText="1" readingOrder="1"/>
    </xf>
    <xf numFmtId="0" fontId="28" fillId="3" borderId="0" xfId="4" applyFont="1" applyFill="1" applyAlignment="1">
      <alignment vertical="center" wrapText="1" readingOrder="1"/>
    </xf>
    <xf numFmtId="0" fontId="27" fillId="3" borderId="0" xfId="4" applyFont="1" applyFill="1" applyAlignment="1">
      <alignment vertical="center" wrapText="1" readingOrder="1"/>
    </xf>
    <xf numFmtId="0" fontId="29" fillId="3" borderId="0" xfId="4" applyFont="1" applyFill="1" applyAlignment="1">
      <alignment vertical="center" wrapText="1" readingOrder="1"/>
    </xf>
    <xf numFmtId="0" fontId="30" fillId="13" borderId="11" xfId="0" applyFont="1" applyFill="1" applyBorder="1" applyAlignment="1">
      <alignment horizontal="center" vertical="center" wrapText="1"/>
    </xf>
    <xf numFmtId="0" fontId="30" fillId="13" borderId="16" xfId="0" applyFont="1" applyFill="1" applyBorder="1" applyAlignment="1">
      <alignment horizontal="center" vertical="center" wrapText="1"/>
    </xf>
    <xf numFmtId="0" fontId="30" fillId="13" borderId="18" xfId="0" applyFont="1" applyFill="1" applyBorder="1" applyAlignment="1">
      <alignment horizontal="center" vertical="center" wrapText="1"/>
    </xf>
    <xf numFmtId="0" fontId="30" fillId="13" borderId="19" xfId="0" applyFont="1" applyFill="1" applyBorder="1" applyAlignment="1">
      <alignment horizontal="center" vertical="center" wrapText="1"/>
    </xf>
    <xf numFmtId="0" fontId="31" fillId="0" borderId="20" xfId="0" applyFont="1" applyBorder="1" applyAlignment="1">
      <alignment horizontal="center" vertical="center"/>
    </xf>
    <xf numFmtId="0" fontId="31" fillId="0" borderId="21" xfId="0" applyFont="1" applyBorder="1" applyAlignment="1" applyProtection="1">
      <alignment vertical="center" wrapText="1"/>
      <protection locked="0"/>
    </xf>
    <xf numFmtId="0" fontId="31" fillId="0" borderId="21" xfId="0" applyFont="1" applyBorder="1" applyAlignment="1" applyProtection="1">
      <alignment horizontal="center" vertical="center" wrapText="1"/>
      <protection locked="0"/>
    </xf>
    <xf numFmtId="3" fontId="29" fillId="0" borderId="57" xfId="2" applyNumberFormat="1" applyFont="1" applyFill="1" applyBorder="1" applyAlignment="1">
      <alignment horizontal="center" vertical="center" wrapText="1" readingOrder="1"/>
    </xf>
    <xf numFmtId="43" fontId="29" fillId="0" borderId="58" xfId="5" applyFont="1" applyFill="1" applyBorder="1" applyAlignment="1">
      <alignment vertical="center" wrapText="1" readingOrder="1"/>
    </xf>
    <xf numFmtId="3" fontId="29" fillId="0" borderId="22" xfId="2" applyNumberFormat="1" applyFont="1" applyFill="1" applyBorder="1" applyAlignment="1">
      <alignment horizontal="center" vertical="center" wrapText="1" readingOrder="1"/>
    </xf>
    <xf numFmtId="43" fontId="29" fillId="0" borderId="23" xfId="5" applyFont="1" applyFill="1" applyBorder="1" applyAlignment="1">
      <alignment vertical="center" wrapText="1" readingOrder="1"/>
    </xf>
    <xf numFmtId="0" fontId="31" fillId="0" borderId="5" xfId="0" applyFont="1" applyBorder="1" applyAlignment="1">
      <alignment horizontal="center" vertical="center"/>
    </xf>
    <xf numFmtId="0" fontId="31" fillId="0" borderId="4" xfId="0" applyFont="1" applyBorder="1" applyAlignment="1" applyProtection="1">
      <alignment vertical="center" wrapText="1"/>
      <protection locked="0"/>
    </xf>
    <xf numFmtId="0" fontId="31" fillId="0" borderId="4" xfId="0" applyFont="1" applyBorder="1" applyAlignment="1" applyProtection="1">
      <alignment horizontal="center" vertical="center" wrapText="1"/>
      <protection locked="0"/>
    </xf>
    <xf numFmtId="3" fontId="29" fillId="0" borderId="59" xfId="2" applyNumberFormat="1" applyFont="1" applyFill="1" applyBorder="1" applyAlignment="1">
      <alignment horizontal="center" vertical="center" wrapText="1" readingOrder="1"/>
    </xf>
    <xf numFmtId="43" fontId="29" fillId="0" borderId="60" xfId="5" applyFont="1" applyFill="1" applyBorder="1" applyAlignment="1">
      <alignment vertical="center" wrapText="1" readingOrder="1"/>
    </xf>
    <xf numFmtId="3" fontId="29" fillId="0" borderId="2" xfId="2" applyNumberFormat="1" applyFont="1" applyFill="1" applyBorder="1" applyAlignment="1">
      <alignment horizontal="center" vertical="center" wrapText="1" readingOrder="1"/>
    </xf>
    <xf numFmtId="43" fontId="29" fillId="0" borderId="61" xfId="5" applyFont="1" applyFill="1" applyBorder="1" applyAlignment="1">
      <alignment vertical="center" wrapText="1" readingOrder="1"/>
    </xf>
    <xf numFmtId="43" fontId="29" fillId="0" borderId="6" xfId="5" applyFont="1" applyFill="1" applyBorder="1" applyAlignment="1">
      <alignment vertical="center" wrapText="1" readingOrder="1"/>
    </xf>
    <xf numFmtId="0" fontId="31" fillId="0" borderId="7" xfId="0" applyFont="1" applyBorder="1" applyAlignment="1">
      <alignment horizontal="center" vertical="center"/>
    </xf>
    <xf numFmtId="0" fontId="31" fillId="0" borderId="8" xfId="0" applyFont="1" applyBorder="1" applyAlignment="1" applyProtection="1">
      <alignment vertical="center" wrapText="1"/>
      <protection locked="0"/>
    </xf>
    <xf numFmtId="0" fontId="31" fillId="0" borderId="8" xfId="0" applyFont="1" applyBorder="1" applyAlignment="1" applyProtection="1">
      <alignment horizontal="center" vertical="center" wrapText="1"/>
      <protection locked="0"/>
    </xf>
    <xf numFmtId="3" fontId="29" fillId="0" borderId="62" xfId="2" applyNumberFormat="1" applyFont="1" applyFill="1" applyBorder="1" applyAlignment="1">
      <alignment horizontal="center" vertical="center" wrapText="1" readingOrder="1"/>
    </xf>
    <xf numFmtId="43" fontId="29" fillId="0" borderId="63" xfId="5" applyFont="1" applyFill="1" applyBorder="1" applyAlignment="1">
      <alignment vertical="center" wrapText="1" readingOrder="1"/>
    </xf>
    <xf numFmtId="3" fontId="29" fillId="0" borderId="9" xfId="2" applyNumberFormat="1" applyFont="1" applyFill="1" applyBorder="1" applyAlignment="1">
      <alignment horizontal="center" vertical="center" wrapText="1" readingOrder="1"/>
    </xf>
    <xf numFmtId="43" fontId="29" fillId="0" borderId="10" xfId="5" applyFont="1" applyFill="1" applyBorder="1" applyAlignment="1">
      <alignment vertical="center" wrapText="1" readingOrder="1"/>
    </xf>
    <xf numFmtId="0" fontId="32" fillId="3" borderId="0" xfId="0" applyFont="1" applyFill="1"/>
    <xf numFmtId="0" fontId="33" fillId="3" borderId="0" xfId="4" applyFont="1" applyFill="1" applyAlignment="1">
      <alignment vertical="center" wrapText="1" readingOrder="1"/>
    </xf>
    <xf numFmtId="165" fontId="34" fillId="3" borderId="0" xfId="4" applyNumberFormat="1" applyFont="1" applyFill="1" applyAlignment="1">
      <alignment horizontal="right" vertical="center" wrapText="1" readingOrder="1"/>
    </xf>
    <xf numFmtId="166" fontId="34" fillId="3" borderId="0" xfId="4" applyNumberFormat="1" applyFont="1" applyFill="1" applyAlignment="1">
      <alignment horizontal="center" vertical="center" wrapText="1" readingOrder="1"/>
    </xf>
    <xf numFmtId="167" fontId="34" fillId="3" borderId="0" xfId="4" applyNumberFormat="1" applyFont="1" applyFill="1" applyAlignment="1">
      <alignment horizontal="center" vertical="center" wrapText="1" readingOrder="1"/>
    </xf>
    <xf numFmtId="0" fontId="33" fillId="3" borderId="0" xfId="4" applyFont="1" applyFill="1" applyAlignment="1">
      <alignment vertical="center" readingOrder="1"/>
    </xf>
    <xf numFmtId="0" fontId="32" fillId="0" borderId="0" xfId="0" applyFont="1"/>
    <xf numFmtId="164" fontId="16" fillId="5" borderId="27" xfId="0" applyNumberFormat="1" applyFont="1" applyFill="1" applyBorder="1" applyAlignment="1">
      <alignment horizontal="right" vertical="center"/>
    </xf>
    <xf numFmtId="43" fontId="12" fillId="3" borderId="28" xfId="1" applyFont="1" applyFill="1" applyBorder="1" applyAlignment="1">
      <alignment vertical="center"/>
    </xf>
    <xf numFmtId="43" fontId="0" fillId="3" borderId="0" xfId="1" applyFont="1" applyFill="1" applyAlignment="1">
      <alignment vertical="center"/>
    </xf>
    <xf numFmtId="0" fontId="20" fillId="6" borderId="29" xfId="0" applyFont="1" applyFill="1" applyBorder="1" applyAlignment="1">
      <alignment horizontal="left" vertical="center" wrapText="1"/>
    </xf>
    <xf numFmtId="0" fontId="15" fillId="5" borderId="26" xfId="0" applyFont="1" applyFill="1" applyBorder="1" applyAlignment="1">
      <alignment horizontal="center" vertical="center" wrapText="1"/>
    </xf>
    <xf numFmtId="0" fontId="5" fillId="3" borderId="0" xfId="0" applyFont="1" applyFill="1" applyAlignment="1">
      <alignment horizontal="center" vertical="center" wrapText="1"/>
    </xf>
    <xf numFmtId="0" fontId="13" fillId="3" borderId="0" xfId="0" applyFont="1" applyFill="1" applyAlignment="1">
      <alignment horizontal="center" vertical="center" wrapText="1"/>
    </xf>
    <xf numFmtId="0" fontId="15" fillId="4" borderId="26" xfId="0" applyFont="1" applyFill="1" applyBorder="1" applyAlignment="1">
      <alignment horizontal="center" vertical="center"/>
    </xf>
    <xf numFmtId="0" fontId="22" fillId="3" borderId="0" xfId="3" applyFont="1" applyFill="1" applyAlignment="1">
      <alignment horizontal="left" vertical="center" wrapText="1" readingOrder="1"/>
    </xf>
    <xf numFmtId="0" fontId="10" fillId="3" borderId="0" xfId="0" applyFont="1" applyFill="1" applyAlignment="1">
      <alignment horizontal="left" vertical="center" wrapText="1"/>
    </xf>
    <xf numFmtId="0" fontId="4" fillId="0" borderId="0" xfId="3" applyFont="1" applyAlignment="1">
      <alignment vertical="center" wrapText="1" readingOrder="1"/>
    </xf>
    <xf numFmtId="0" fontId="3" fillId="0" borderId="0" xfId="3" applyFont="1" applyAlignment="1">
      <alignment vertical="center" readingOrder="1"/>
    </xf>
    <xf numFmtId="0" fontId="9" fillId="3" borderId="0" xfId="3" applyFont="1" applyFill="1" applyAlignment="1">
      <alignment horizontal="left" vertical="center" wrapText="1" readingOrder="1"/>
    </xf>
    <xf numFmtId="0" fontId="22" fillId="0" borderId="0" xfId="3" applyFont="1" applyAlignment="1">
      <alignment horizontal="left" vertical="center" wrapText="1" readingOrder="1"/>
    </xf>
    <xf numFmtId="0" fontId="12" fillId="5" borderId="26" xfId="0" applyFont="1" applyFill="1" applyBorder="1" applyAlignment="1">
      <alignment horizontal="center" vertical="center" wrapText="1"/>
    </xf>
    <xf numFmtId="0" fontId="24" fillId="0" borderId="0" xfId="0" applyFont="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horizontal="center"/>
    </xf>
    <xf numFmtId="0" fontId="15" fillId="5" borderId="26" xfId="0" applyFont="1" applyFill="1" applyBorder="1" applyAlignment="1">
      <alignment horizontal="center" vertical="center"/>
    </xf>
    <xf numFmtId="0" fontId="16" fillId="5" borderId="26" xfId="0" applyFont="1" applyFill="1" applyBorder="1" applyAlignment="1">
      <alignment horizontal="center" vertical="center" wrapText="1"/>
    </xf>
    <xf numFmtId="0" fontId="30" fillId="13" borderId="15" xfId="0" applyFont="1" applyFill="1" applyBorder="1" applyAlignment="1">
      <alignment horizontal="center" vertical="center" wrapText="1"/>
    </xf>
    <xf numFmtId="0" fontId="30" fillId="13" borderId="17" xfId="0" applyFont="1" applyFill="1" applyBorder="1" applyAlignment="1">
      <alignment horizontal="center" vertical="center" wrapText="1"/>
    </xf>
    <xf numFmtId="0" fontId="30" fillId="13" borderId="11" xfId="0" applyFont="1" applyFill="1" applyBorder="1" applyAlignment="1">
      <alignment horizontal="center" vertical="center" wrapText="1"/>
    </xf>
    <xf numFmtId="0" fontId="30" fillId="13" borderId="18" xfId="0" applyFont="1" applyFill="1" applyBorder="1" applyAlignment="1">
      <alignment horizontal="center" vertical="center" wrapText="1"/>
    </xf>
    <xf numFmtId="0" fontId="30" fillId="13" borderId="11" xfId="0" applyFont="1" applyFill="1" applyBorder="1" applyAlignment="1">
      <alignment horizontal="center" vertical="center"/>
    </xf>
    <xf numFmtId="0" fontId="30" fillId="13" borderId="18" xfId="0" applyFont="1" applyFill="1" applyBorder="1" applyAlignment="1">
      <alignment horizontal="center" vertical="center"/>
    </xf>
    <xf numFmtId="0" fontId="25" fillId="12" borderId="0" xfId="4" applyFont="1" applyFill="1" applyAlignment="1">
      <alignment horizontal="left" vertical="center" wrapText="1" indent="13" readingOrder="1"/>
    </xf>
    <xf numFmtId="0" fontId="29" fillId="3" borderId="56" xfId="4" applyFont="1" applyFill="1" applyBorder="1" applyAlignment="1">
      <alignment horizontal="left" vertical="center" wrapText="1" readingOrder="1"/>
    </xf>
    <xf numFmtId="0" fontId="30" fillId="13" borderId="12" xfId="0" applyFont="1" applyFill="1" applyBorder="1" applyAlignment="1">
      <alignment horizontal="center" vertical="center" wrapText="1"/>
    </xf>
    <xf numFmtId="0" fontId="30" fillId="13" borderId="13" xfId="0" applyFont="1" applyFill="1" applyBorder="1" applyAlignment="1">
      <alignment horizontal="center" vertical="center" wrapText="1"/>
    </xf>
    <xf numFmtId="0" fontId="30" fillId="13" borderId="14" xfId="0" applyFont="1" applyFill="1" applyBorder="1" applyAlignment="1">
      <alignment horizontal="center" vertical="center" wrapText="1"/>
    </xf>
    <xf numFmtId="0" fontId="36" fillId="0" borderId="0" xfId="0" applyFont="1" applyProtection="1">
      <protection locked="0"/>
    </xf>
    <xf numFmtId="0" fontId="36" fillId="0" borderId="0" xfId="0" applyFont="1"/>
    <xf numFmtId="0" fontId="36" fillId="8" borderId="24" xfId="0" applyFont="1" applyFill="1" applyBorder="1" applyAlignment="1">
      <alignment horizontal="center"/>
    </xf>
    <xf numFmtId="0" fontId="36" fillId="8" borderId="0" xfId="0" applyFont="1" applyFill="1" applyBorder="1" applyAlignment="1">
      <alignment horizontal="center"/>
    </xf>
    <xf numFmtId="0" fontId="36" fillId="8" borderId="25" xfId="0" applyFont="1" applyFill="1" applyBorder="1" applyAlignment="1">
      <alignment horizontal="center"/>
    </xf>
    <xf numFmtId="0" fontId="37" fillId="2" borderId="24" xfId="0" applyFont="1" applyFill="1" applyBorder="1" applyAlignment="1">
      <alignment horizontal="left" vertical="center"/>
    </xf>
    <xf numFmtId="0" fontId="37" fillId="2" borderId="0" xfId="0" applyFont="1" applyFill="1" applyBorder="1" applyAlignment="1">
      <alignment horizontal="left" vertical="center"/>
    </xf>
    <xf numFmtId="0" fontId="37" fillId="2" borderId="25" xfId="0" applyFont="1" applyFill="1" applyBorder="1" applyAlignment="1">
      <alignment horizontal="left" vertical="center"/>
    </xf>
    <xf numFmtId="0" fontId="36" fillId="6" borderId="64" xfId="0" applyFont="1" applyFill="1" applyBorder="1" applyAlignment="1" applyProtection="1">
      <alignment horizontal="left" wrapText="1"/>
      <protection locked="0"/>
    </xf>
    <xf numFmtId="0" fontId="36" fillId="6" borderId="46" xfId="0" applyFont="1" applyFill="1" applyBorder="1" applyAlignment="1" applyProtection="1">
      <alignment horizontal="left" wrapText="1"/>
      <protection locked="0"/>
    </xf>
    <xf numFmtId="0" fontId="36" fillId="6" borderId="40" xfId="0" applyFont="1" applyFill="1" applyBorder="1" applyAlignment="1" applyProtection="1">
      <alignment horizontal="left" wrapText="1"/>
      <protection locked="0"/>
    </xf>
    <xf numFmtId="0" fontId="36" fillId="6" borderId="0" xfId="0" applyFont="1" applyFill="1" applyBorder="1" applyAlignment="1" applyProtection="1">
      <alignment horizontal="left" wrapText="1"/>
      <protection locked="0"/>
    </xf>
    <xf numFmtId="0" fontId="36" fillId="6" borderId="25" xfId="0" applyFont="1" applyFill="1" applyBorder="1" applyAlignment="1" applyProtection="1">
      <alignment horizontal="left" wrapText="1"/>
      <protection locked="0"/>
    </xf>
    <xf numFmtId="0" fontId="38" fillId="0" borderId="24" xfId="0" applyFont="1" applyBorder="1" applyAlignment="1">
      <alignment vertical="center"/>
    </xf>
    <xf numFmtId="0" fontId="36" fillId="6" borderId="65" xfId="0" applyFont="1" applyFill="1" applyBorder="1" applyAlignment="1" applyProtection="1">
      <alignment horizontal="left" wrapText="1"/>
      <protection locked="0"/>
    </xf>
    <xf numFmtId="0" fontId="39" fillId="0" borderId="1" xfId="3" applyFont="1" applyBorder="1" applyAlignment="1">
      <alignment vertical="center" wrapText="1" readingOrder="1"/>
    </xf>
    <xf numFmtId="0" fontId="39" fillId="0" borderId="2" xfId="3" applyFont="1" applyBorder="1" applyAlignment="1">
      <alignment vertical="center" wrapText="1" readingOrder="1"/>
    </xf>
    <xf numFmtId="0" fontId="40" fillId="0" borderId="24" xfId="0" applyFont="1" applyBorder="1"/>
    <xf numFmtId="0" fontId="39" fillId="6" borderId="65" xfId="3" applyFont="1" applyFill="1" applyBorder="1" applyAlignment="1">
      <alignment vertical="center" wrapText="1" readingOrder="1"/>
    </xf>
    <xf numFmtId="0" fontId="36" fillId="6" borderId="46" xfId="0" applyFont="1" applyFill="1" applyBorder="1" applyAlignment="1" applyProtection="1">
      <alignment horizontal="left" vertical="center" wrapText="1"/>
      <protection locked="0"/>
    </xf>
    <xf numFmtId="0" fontId="36" fillId="6" borderId="40" xfId="0" applyFont="1" applyFill="1" applyBorder="1" applyAlignment="1" applyProtection="1">
      <alignment horizontal="left" vertical="center" wrapText="1"/>
      <protection locked="0"/>
    </xf>
    <xf numFmtId="0" fontId="36" fillId="6" borderId="43" xfId="0" applyFont="1" applyFill="1" applyBorder="1" applyAlignment="1" applyProtection="1">
      <alignment horizontal="left" wrapText="1"/>
      <protection locked="0"/>
    </xf>
    <xf numFmtId="0" fontId="36" fillId="6" borderId="44" xfId="0" applyFont="1" applyFill="1" applyBorder="1" applyAlignment="1" applyProtection="1">
      <alignment horizontal="left" wrapText="1"/>
      <protection locked="0"/>
    </xf>
    <xf numFmtId="0" fontId="36" fillId="6" borderId="66" xfId="0" applyFont="1" applyFill="1" applyBorder="1" applyAlignment="1" applyProtection="1">
      <alignment horizontal="left" wrapText="1"/>
      <protection locked="0"/>
    </xf>
    <xf numFmtId="0" fontId="36" fillId="0" borderId="0" xfId="0" applyFont="1" applyAlignment="1">
      <alignment vertical="center" wrapText="1"/>
    </xf>
    <xf numFmtId="0" fontId="38" fillId="0" borderId="67" xfId="0" applyFont="1" applyBorder="1" applyAlignment="1">
      <alignment vertical="center"/>
    </xf>
    <xf numFmtId="0" fontId="36" fillId="6" borderId="49" xfId="0" applyFont="1" applyFill="1" applyBorder="1" applyAlignment="1" applyProtection="1">
      <alignment horizontal="left" wrapText="1"/>
      <protection locked="0"/>
    </xf>
    <xf numFmtId="0" fontId="36" fillId="6" borderId="42" xfId="0" applyFont="1" applyFill="1" applyBorder="1" applyAlignment="1" applyProtection="1">
      <alignment horizontal="left" wrapText="1"/>
      <protection locked="0"/>
    </xf>
    <xf numFmtId="0" fontId="36" fillId="6" borderId="68" xfId="0" applyFont="1" applyFill="1" applyBorder="1" applyAlignment="1" applyProtection="1">
      <alignment horizontal="left" wrapText="1"/>
      <protection locked="0"/>
    </xf>
    <xf numFmtId="0" fontId="36" fillId="0" borderId="0" xfId="0" applyFont="1" applyAlignment="1">
      <alignment horizontal="left" vertical="center"/>
    </xf>
    <xf numFmtId="0" fontId="39" fillId="0" borderId="0" xfId="0" applyFont="1" applyProtection="1">
      <protection locked="0"/>
    </xf>
    <xf numFmtId="0" fontId="41" fillId="7" borderId="40" xfId="0" applyFont="1" applyFill="1" applyBorder="1" applyAlignment="1">
      <alignment horizontal="center" vertical="center" wrapText="1"/>
    </xf>
    <xf numFmtId="0" fontId="36" fillId="11" borderId="40" xfId="0" applyFont="1" applyFill="1" applyBorder="1" applyAlignment="1" applyProtection="1">
      <alignment vertical="center"/>
      <protection locked="0"/>
    </xf>
    <xf numFmtId="0" fontId="36" fillId="11" borderId="41" xfId="0" applyFont="1" applyFill="1" applyBorder="1" applyAlignment="1" applyProtection="1">
      <alignment vertical="center"/>
      <protection locked="0"/>
    </xf>
    <xf numFmtId="0" fontId="41" fillId="11" borderId="41" xfId="0" applyFont="1" applyFill="1" applyBorder="1" applyAlignment="1">
      <alignment horizontal="center" vertical="center" wrapText="1"/>
    </xf>
    <xf numFmtId="0" fontId="41" fillId="11" borderId="65" xfId="0" applyFont="1" applyFill="1" applyBorder="1" applyAlignment="1">
      <alignment horizontal="center" vertical="center" wrapText="1"/>
    </xf>
    <xf numFmtId="0" fontId="41" fillId="7" borderId="47" xfId="0" applyFont="1" applyFill="1" applyBorder="1" applyAlignment="1">
      <alignment horizontal="center" vertical="center"/>
    </xf>
    <xf numFmtId="0" fontId="36" fillId="11" borderId="44" xfId="0" applyFont="1" applyFill="1" applyBorder="1" applyAlignment="1" applyProtection="1">
      <alignment vertical="center"/>
      <protection locked="0"/>
    </xf>
    <xf numFmtId="0" fontId="36" fillId="11" borderId="45" xfId="0" applyFont="1" applyFill="1" applyBorder="1" applyAlignment="1" applyProtection="1">
      <alignment vertical="center"/>
      <protection locked="0"/>
    </xf>
    <xf numFmtId="0" fontId="36" fillId="11" borderId="66" xfId="0" applyFont="1" applyFill="1" applyBorder="1" applyAlignment="1" applyProtection="1">
      <alignment vertical="center"/>
      <protection locked="0"/>
    </xf>
    <xf numFmtId="0" fontId="41" fillId="11" borderId="48" xfId="0" applyFont="1" applyFill="1" applyBorder="1" applyAlignment="1" applyProtection="1">
      <alignment horizontal="center" vertical="center" wrapText="1"/>
      <protection locked="0"/>
    </xf>
    <xf numFmtId="0" fontId="42" fillId="0" borderId="0" xfId="3" applyFont="1" applyBorder="1" applyAlignment="1">
      <alignment vertical="center" readingOrder="1"/>
    </xf>
    <xf numFmtId="0" fontId="39" fillId="0" borderId="0" xfId="0" applyFont="1" applyBorder="1" applyProtection="1">
      <protection locked="0"/>
    </xf>
    <xf numFmtId="0" fontId="39" fillId="0" borderId="25" xfId="0" applyFont="1" applyBorder="1" applyProtection="1">
      <protection locked="0"/>
    </xf>
    <xf numFmtId="0" fontId="39" fillId="0" borderId="0" xfId="3" applyFont="1" applyAlignment="1">
      <alignment vertical="center" readingOrder="1"/>
    </xf>
    <xf numFmtId="0" fontId="38" fillId="0" borderId="24" xfId="0" applyFont="1" applyBorder="1" applyAlignment="1">
      <alignment vertical="center" wrapText="1"/>
    </xf>
    <xf numFmtId="0" fontId="39" fillId="0" borderId="0" xfId="3" applyFont="1" applyBorder="1" applyAlignment="1">
      <alignment horizontal="left" vertical="center" wrapText="1" readingOrder="1"/>
    </xf>
    <xf numFmtId="0" fontId="39" fillId="0" borderId="25" xfId="3" applyFont="1" applyBorder="1" applyAlignment="1">
      <alignment horizontal="left" vertical="center" wrapText="1" readingOrder="1"/>
    </xf>
    <xf numFmtId="0" fontId="39" fillId="0" borderId="0" xfId="3" applyFont="1" applyBorder="1" applyAlignment="1">
      <alignment vertical="center" readingOrder="1"/>
    </xf>
    <xf numFmtId="0" fontId="39" fillId="0" borderId="25" xfId="3" applyFont="1" applyBorder="1" applyAlignment="1">
      <alignment vertical="center" readingOrder="1"/>
    </xf>
    <xf numFmtId="0" fontId="42" fillId="0" borderId="24" xfId="3" applyFont="1" applyBorder="1" applyAlignment="1">
      <alignment vertical="center" readingOrder="1"/>
    </xf>
    <xf numFmtId="0" fontId="44" fillId="4" borderId="24" xfId="0" applyFont="1" applyFill="1" applyBorder="1" applyAlignment="1">
      <alignment horizontal="left" vertical="center"/>
    </xf>
    <xf numFmtId="0" fontId="44" fillId="4" borderId="0" xfId="0" applyFont="1" applyFill="1" applyBorder="1" applyAlignment="1">
      <alignment horizontal="left" vertical="center"/>
    </xf>
    <xf numFmtId="0" fontId="44" fillId="4" borderId="25" xfId="0" applyFont="1" applyFill="1" applyBorder="1" applyAlignment="1">
      <alignment horizontal="left" vertical="center"/>
    </xf>
    <xf numFmtId="0" fontId="42" fillId="7" borderId="69" xfId="0" applyFont="1" applyFill="1" applyBorder="1" applyAlignment="1">
      <alignment horizontal="center" vertical="center" wrapText="1" readingOrder="1"/>
    </xf>
    <xf numFmtId="0" fontId="42" fillId="7" borderId="35" xfId="0" applyFont="1" applyFill="1" applyBorder="1" applyAlignment="1">
      <alignment horizontal="center" vertical="center" wrapText="1" readingOrder="1"/>
    </xf>
    <xf numFmtId="0" fontId="42" fillId="7" borderId="36" xfId="0" applyFont="1" applyFill="1" applyBorder="1" applyAlignment="1">
      <alignment horizontal="center" vertical="center" wrapText="1" readingOrder="1"/>
    </xf>
    <xf numFmtId="0" fontId="42" fillId="7" borderId="37" xfId="0" applyFont="1" applyFill="1" applyBorder="1" applyAlignment="1">
      <alignment horizontal="center" vertical="center" wrapText="1" readingOrder="1"/>
    </xf>
    <xf numFmtId="0" fontId="42" fillId="7" borderId="70" xfId="0" applyFont="1" applyFill="1" applyBorder="1" applyAlignment="1">
      <alignment horizontal="center" vertical="center" wrapText="1" readingOrder="1"/>
    </xf>
    <xf numFmtId="39" fontId="39" fillId="0" borderId="71" xfId="1" applyNumberFormat="1" applyFont="1" applyFill="1" applyBorder="1" applyAlignment="1" applyProtection="1">
      <alignment horizontal="center" vertical="center" wrapText="1" readingOrder="1"/>
      <protection locked="0"/>
    </xf>
    <xf numFmtId="39" fontId="39" fillId="0" borderId="38" xfId="1" applyNumberFormat="1" applyFont="1" applyFill="1" applyBorder="1" applyAlignment="1" applyProtection="1">
      <alignment horizontal="center" vertical="center" wrapText="1" readingOrder="1"/>
      <protection locked="0"/>
    </xf>
    <xf numFmtId="39" fontId="39" fillId="0" borderId="36" xfId="1" applyNumberFormat="1" applyFont="1" applyFill="1" applyBorder="1" applyAlignment="1" applyProtection="1">
      <alignment horizontal="center" vertical="center" wrapText="1" readingOrder="1"/>
      <protection locked="0"/>
    </xf>
    <xf numFmtId="39" fontId="39" fillId="0" borderId="37" xfId="1" applyNumberFormat="1" applyFont="1" applyFill="1" applyBorder="1" applyAlignment="1" applyProtection="1">
      <alignment horizontal="center" vertical="center" wrapText="1" readingOrder="1"/>
      <protection locked="0"/>
    </xf>
    <xf numFmtId="39" fontId="39" fillId="0" borderId="35" xfId="1" applyNumberFormat="1" applyFont="1" applyFill="1" applyBorder="1" applyAlignment="1" applyProtection="1">
      <alignment horizontal="center" vertical="center" wrapText="1" readingOrder="1"/>
      <protection locked="0"/>
    </xf>
    <xf numFmtId="10" fontId="39" fillId="9" borderId="38" xfId="2" applyNumberFormat="1" applyFont="1" applyFill="1" applyBorder="1" applyAlignment="1" applyProtection="1">
      <alignment horizontal="center" vertical="center" wrapText="1" readingOrder="1"/>
    </xf>
    <xf numFmtId="10" fontId="39" fillId="9" borderId="72" xfId="2" applyNumberFormat="1" applyFont="1" applyFill="1" applyBorder="1" applyAlignment="1" applyProtection="1">
      <alignment horizontal="center" vertical="center" wrapText="1" readingOrder="1"/>
    </xf>
    <xf numFmtId="0" fontId="46" fillId="0" borderId="24" xfId="0" applyFont="1" applyBorder="1" applyAlignment="1" applyProtection="1">
      <alignment vertical="center" wrapText="1"/>
      <protection locked="0"/>
    </xf>
    <xf numFmtId="0" fontId="46" fillId="0" borderId="0" xfId="0" applyFont="1" applyBorder="1" applyAlignment="1" applyProtection="1">
      <alignment vertical="center" wrapText="1"/>
      <protection locked="0"/>
    </xf>
    <xf numFmtId="43" fontId="47" fillId="0" borderId="61" xfId="5" applyFont="1" applyFill="1" applyBorder="1" applyAlignment="1">
      <alignment vertical="center" wrapText="1" readingOrder="1"/>
    </xf>
    <xf numFmtId="43" fontId="47" fillId="0" borderId="63" xfId="5" applyFont="1" applyFill="1" applyBorder="1" applyAlignment="1">
      <alignment vertical="center" wrapText="1" readingOrder="1"/>
    </xf>
    <xf numFmtId="0" fontId="38" fillId="9" borderId="24" xfId="0" applyFont="1" applyFill="1" applyBorder="1" applyAlignment="1" applyProtection="1">
      <alignment vertical="center" wrapText="1"/>
      <protection locked="0"/>
    </xf>
    <xf numFmtId="0" fontId="38" fillId="9" borderId="52" xfId="0" applyFont="1" applyFill="1" applyBorder="1" applyAlignment="1" applyProtection="1">
      <alignment horizontal="left" vertical="center"/>
      <protection locked="0"/>
    </xf>
    <xf numFmtId="0" fontId="38" fillId="9" borderId="53" xfId="0" applyFont="1" applyFill="1" applyBorder="1" applyAlignment="1" applyProtection="1">
      <alignment horizontal="left" vertical="center"/>
      <protection locked="0"/>
    </xf>
    <xf numFmtId="0" fontId="38" fillId="9" borderId="74" xfId="0" applyFont="1" applyFill="1" applyBorder="1" applyAlignment="1" applyProtection="1">
      <alignment horizontal="left" vertical="center"/>
      <protection locked="0"/>
    </xf>
    <xf numFmtId="0" fontId="38" fillId="0" borderId="24" xfId="0" applyFont="1" applyBorder="1" applyAlignment="1" applyProtection="1">
      <alignment vertical="center" wrapText="1"/>
      <protection locked="0"/>
    </xf>
    <xf numFmtId="0" fontId="39" fillId="0" borderId="52" xfId="3" applyFont="1" applyBorder="1" applyAlignment="1">
      <alignment horizontal="left" vertical="center" wrapText="1" readingOrder="1"/>
    </xf>
    <xf numFmtId="0" fontId="39" fillId="0" borderId="53" xfId="3" applyFont="1" applyBorder="1" applyAlignment="1">
      <alignment horizontal="left" vertical="center" wrapText="1" readingOrder="1"/>
    </xf>
    <xf numFmtId="0" fontId="39" fillId="0" borderId="74" xfId="3" applyFont="1" applyBorder="1" applyAlignment="1">
      <alignment horizontal="left" vertical="center" wrapText="1" readingOrder="1"/>
    </xf>
    <xf numFmtId="0" fontId="48" fillId="0" borderId="0" xfId="0" applyFont="1" applyAlignment="1" applyProtection="1">
      <alignment vertical="top"/>
      <protection locked="0"/>
    </xf>
    <xf numFmtId="0" fontId="39" fillId="3" borderId="0" xfId="3" applyFont="1" applyFill="1" applyAlignment="1">
      <alignment vertical="center" wrapText="1" readingOrder="1"/>
    </xf>
    <xf numFmtId="0" fontId="39" fillId="3" borderId="54" xfId="3" applyFont="1" applyFill="1" applyBorder="1" applyAlignment="1">
      <alignment horizontal="left" vertical="center" wrapText="1" readingOrder="1"/>
    </xf>
    <xf numFmtId="0" fontId="49" fillId="3" borderId="55" xfId="3" applyFont="1" applyFill="1" applyBorder="1" applyAlignment="1">
      <alignment horizontal="left" vertical="center" wrapText="1" readingOrder="1"/>
    </xf>
    <xf numFmtId="0" fontId="49" fillId="3" borderId="75" xfId="3" applyFont="1" applyFill="1" applyBorder="1" applyAlignment="1">
      <alignment horizontal="left" vertical="center" wrapText="1" readingOrder="1"/>
    </xf>
    <xf numFmtId="0" fontId="38" fillId="9" borderId="76" xfId="0" applyFont="1" applyFill="1" applyBorder="1" applyAlignment="1" applyProtection="1">
      <alignment vertical="center" wrapText="1"/>
      <protection locked="0"/>
    </xf>
    <xf numFmtId="0" fontId="38" fillId="9" borderId="50" xfId="0" applyFont="1" applyFill="1" applyBorder="1" applyAlignment="1" applyProtection="1">
      <alignment horizontal="left" vertical="center"/>
      <protection locked="0"/>
    </xf>
    <xf numFmtId="0" fontId="38" fillId="9" borderId="51" xfId="0" applyFont="1" applyFill="1" applyBorder="1" applyAlignment="1" applyProtection="1">
      <alignment horizontal="left" vertical="center"/>
      <protection locked="0"/>
    </xf>
    <xf numFmtId="0" fontId="38" fillId="9" borderId="77" xfId="0" applyFont="1" applyFill="1" applyBorder="1" applyAlignment="1" applyProtection="1">
      <alignment horizontal="left" vertical="center"/>
      <protection locked="0"/>
    </xf>
    <xf numFmtId="0" fontId="39" fillId="3" borderId="0" xfId="3" applyFont="1" applyFill="1" applyAlignment="1">
      <alignment horizontal="left" vertical="center" wrapText="1" readingOrder="1"/>
    </xf>
    <xf numFmtId="49" fontId="39" fillId="0" borderId="52" xfId="3" applyNumberFormat="1" applyFont="1" applyBorder="1" applyAlignment="1">
      <alignment horizontal="left" vertical="center" wrapText="1" readingOrder="1"/>
    </xf>
    <xf numFmtId="49" fontId="39" fillId="0" borderId="53" xfId="3" applyNumberFormat="1" applyFont="1" applyBorder="1" applyAlignment="1">
      <alignment horizontal="left" vertical="center" wrapText="1" readingOrder="1"/>
    </xf>
    <xf numFmtId="49" fontId="39" fillId="0" borderId="74" xfId="3" applyNumberFormat="1" applyFont="1" applyBorder="1" applyAlignment="1">
      <alignment horizontal="left" vertical="center" wrapText="1" readingOrder="1"/>
    </xf>
    <xf numFmtId="49" fontId="49" fillId="0" borderId="53" xfId="3" applyNumberFormat="1" applyFont="1" applyBorder="1" applyAlignment="1">
      <alignment horizontal="left" vertical="center" wrapText="1" readingOrder="1"/>
    </xf>
    <xf numFmtId="49" fontId="49" fillId="0" borderId="74" xfId="3" applyNumberFormat="1" applyFont="1" applyBorder="1" applyAlignment="1">
      <alignment horizontal="left" vertical="center" wrapText="1" readingOrder="1"/>
    </xf>
    <xf numFmtId="0" fontId="49" fillId="0" borderId="53" xfId="3" applyFont="1" applyBorder="1" applyAlignment="1">
      <alignment horizontal="left" vertical="center" wrapText="1" readingOrder="1"/>
    </xf>
    <xf numFmtId="0" fontId="49" fillId="0" borderId="74" xfId="3" applyFont="1" applyBorder="1" applyAlignment="1">
      <alignment horizontal="left" vertical="center" wrapText="1" readingOrder="1"/>
    </xf>
    <xf numFmtId="0" fontId="39" fillId="6" borderId="0" xfId="3" applyFont="1" applyFill="1" applyAlignment="1">
      <alignment vertical="center" readingOrder="1"/>
    </xf>
    <xf numFmtId="0" fontId="39" fillId="0" borderId="0" xfId="3" applyFont="1" applyAlignment="1">
      <alignment horizontal="left" vertical="center" wrapText="1" readingOrder="1"/>
    </xf>
    <xf numFmtId="0" fontId="44" fillId="4" borderId="24" xfId="0" applyFont="1" applyFill="1" applyBorder="1" applyAlignment="1">
      <alignment horizontal="left" vertical="center" wrapText="1"/>
    </xf>
    <xf numFmtId="0" fontId="44" fillId="4" borderId="0" xfId="0" applyFont="1" applyFill="1" applyBorder="1" applyAlignment="1">
      <alignment horizontal="left" vertical="center" wrapText="1"/>
    </xf>
    <xf numFmtId="0" fontId="44" fillId="4" borderId="25" xfId="0" applyFont="1" applyFill="1" applyBorder="1" applyAlignment="1">
      <alignment horizontal="left" vertical="center" wrapText="1"/>
    </xf>
    <xf numFmtId="0" fontId="39" fillId="0" borderId="31" xfId="3" applyFont="1" applyBorder="1" applyAlignment="1">
      <alignment vertical="center" wrapText="1" readingOrder="1"/>
    </xf>
    <xf numFmtId="0" fontId="39" fillId="0" borderId="32" xfId="3" applyFont="1" applyBorder="1" applyAlignment="1">
      <alignment vertical="center" wrapText="1" readingOrder="1"/>
    </xf>
    <xf numFmtId="0" fontId="39" fillId="0" borderId="33" xfId="3" applyFont="1" applyBorder="1" applyAlignment="1">
      <alignment vertical="center" wrapText="1" readingOrder="1"/>
    </xf>
    <xf numFmtId="0" fontId="38" fillId="9" borderId="52" xfId="0" applyFont="1" applyFill="1" applyBorder="1" applyAlignment="1" applyProtection="1">
      <alignment vertical="center"/>
      <protection locked="0"/>
    </xf>
    <xf numFmtId="0" fontId="38" fillId="9" borderId="53" xfId="0" applyFont="1" applyFill="1" applyBorder="1" applyAlignment="1" applyProtection="1">
      <alignment vertical="center"/>
      <protection locked="0"/>
    </xf>
    <xf numFmtId="0" fontId="39" fillId="9" borderId="53" xfId="3" applyFont="1" applyFill="1" applyBorder="1" applyAlignment="1">
      <alignment vertical="center" readingOrder="1"/>
    </xf>
    <xf numFmtId="0" fontId="39" fillId="9" borderId="74" xfId="3" applyFont="1" applyFill="1" applyBorder="1" applyAlignment="1">
      <alignment vertical="center" readingOrder="1"/>
    </xf>
    <xf numFmtId="3" fontId="47" fillId="0" borderId="78" xfId="2" applyNumberFormat="1" applyFont="1" applyFill="1" applyBorder="1" applyAlignment="1">
      <alignment horizontal="center" vertical="center" wrapText="1" readingOrder="1"/>
    </xf>
    <xf numFmtId="3" fontId="47" fillId="0" borderId="79" xfId="2" applyNumberFormat="1" applyFont="1" applyFill="1" applyBorder="1" applyAlignment="1">
      <alignment horizontal="center" vertical="center" wrapText="1" readingOrder="1"/>
    </xf>
    <xf numFmtId="3" fontId="47" fillId="0" borderId="80" xfId="2" applyNumberFormat="1" applyFont="1" applyFill="1" applyBorder="1" applyAlignment="1">
      <alignment horizontal="center" vertical="center" wrapText="1" readingOrder="1"/>
    </xf>
    <xf numFmtId="3" fontId="47" fillId="0" borderId="81" xfId="2" applyNumberFormat="1" applyFont="1" applyFill="1" applyBorder="1" applyAlignment="1">
      <alignment horizontal="center" vertical="center" wrapText="1" readingOrder="1"/>
    </xf>
    <xf numFmtId="43" fontId="39" fillId="0" borderId="82" xfId="1" applyFont="1" applyFill="1" applyBorder="1" applyAlignment="1">
      <alignment vertical="center" wrapText="1" readingOrder="1"/>
    </xf>
    <xf numFmtId="3" fontId="39" fillId="0" borderId="80" xfId="3" applyNumberFormat="1" applyFont="1" applyBorder="1" applyAlignment="1">
      <alignment horizontal="center" vertical="center" wrapText="1" readingOrder="1"/>
    </xf>
    <xf numFmtId="3" fontId="39" fillId="3" borderId="80" xfId="3" applyNumberFormat="1" applyFont="1" applyFill="1" applyBorder="1" applyAlignment="1">
      <alignment horizontal="center" vertical="center" wrapText="1" readingOrder="1"/>
    </xf>
    <xf numFmtId="3" fontId="47" fillId="0" borderId="83" xfId="2" applyNumberFormat="1" applyFont="1" applyFill="1" applyBorder="1" applyAlignment="1">
      <alignment horizontal="center" vertical="center" wrapText="1" readingOrder="1"/>
    </xf>
    <xf numFmtId="43" fontId="47" fillId="0" borderId="84" xfId="5" applyFont="1" applyFill="1" applyBorder="1" applyAlignment="1">
      <alignment vertical="center" wrapText="1" readingOrder="1"/>
    </xf>
    <xf numFmtId="37" fontId="39" fillId="0" borderId="85" xfId="1" applyNumberFormat="1" applyFont="1" applyFill="1" applyBorder="1" applyAlignment="1">
      <alignment horizontal="center" vertical="center" wrapText="1" readingOrder="1"/>
    </xf>
    <xf numFmtId="43" fontId="39" fillId="0" borderId="86" xfId="1" applyFont="1" applyFill="1" applyBorder="1" applyAlignment="1">
      <alignment vertical="center" wrapText="1" readingOrder="1"/>
    </xf>
    <xf numFmtId="0" fontId="36" fillId="0" borderId="87" xfId="0" applyFont="1" applyBorder="1"/>
    <xf numFmtId="0" fontId="36" fillId="0" borderId="34" xfId="0" applyFont="1" applyBorder="1"/>
    <xf numFmtId="0" fontId="38" fillId="10" borderId="88" xfId="0" applyFont="1" applyFill="1" applyBorder="1" applyAlignment="1">
      <alignment horizontal="center" vertical="center" wrapText="1" readingOrder="1"/>
    </xf>
    <xf numFmtId="0" fontId="39" fillId="7" borderId="89" xfId="0" applyFont="1" applyFill="1" applyBorder="1" applyAlignment="1">
      <alignment vertical="top" wrapText="1"/>
    </xf>
    <xf numFmtId="0" fontId="38" fillId="10" borderId="89" xfId="0" applyFont="1" applyFill="1" applyBorder="1" applyAlignment="1">
      <alignment horizontal="center" vertical="center" wrapText="1" readingOrder="1"/>
    </xf>
    <xf numFmtId="0" fontId="38" fillId="10" borderId="90" xfId="0" applyFont="1" applyFill="1" applyBorder="1" applyAlignment="1">
      <alignment horizontal="center" vertical="center" wrapText="1" readingOrder="1"/>
    </xf>
    <xf numFmtId="0" fontId="39" fillId="7" borderId="91" xfId="0" applyFont="1" applyFill="1" applyBorder="1" applyAlignment="1">
      <alignment vertical="top" wrapText="1"/>
    </xf>
    <xf numFmtId="0" fontId="45" fillId="10" borderId="92" xfId="0" applyFont="1" applyFill="1" applyBorder="1" applyAlignment="1">
      <alignment horizontal="center" vertical="center" wrapText="1" readingOrder="1"/>
    </xf>
    <xf numFmtId="0" fontId="45" fillId="10" borderId="93" xfId="0" applyFont="1" applyFill="1" applyBorder="1" applyAlignment="1">
      <alignment horizontal="center" vertical="center" wrapText="1" readingOrder="1"/>
    </xf>
    <xf numFmtId="0" fontId="45" fillId="10" borderId="94" xfId="0" applyFont="1" applyFill="1" applyBorder="1" applyAlignment="1">
      <alignment horizontal="center" vertical="center" wrapText="1" readingOrder="1"/>
    </xf>
    <xf numFmtId="0" fontId="45" fillId="10" borderId="95" xfId="0" applyFont="1" applyFill="1" applyBorder="1" applyAlignment="1">
      <alignment horizontal="center" vertical="center" wrapText="1" readingOrder="1"/>
    </xf>
    <xf numFmtId="0" fontId="45" fillId="10" borderId="96" xfId="0" applyFont="1" applyFill="1" applyBorder="1" applyAlignment="1">
      <alignment horizontal="center" vertical="center" wrapText="1" readingOrder="1"/>
    </xf>
    <xf numFmtId="0" fontId="45" fillId="10" borderId="97" xfId="0" applyFont="1" applyFill="1" applyBorder="1" applyAlignment="1">
      <alignment horizontal="center" vertical="center" wrapText="1" readingOrder="1"/>
    </xf>
    <xf numFmtId="0" fontId="38" fillId="0" borderId="24" xfId="0" applyFont="1" applyBorder="1" applyAlignment="1">
      <alignment horizontal="left" vertical="center"/>
    </xf>
    <xf numFmtId="0" fontId="36" fillId="11" borderId="44" xfId="0" applyFont="1" applyFill="1" applyBorder="1" applyAlignment="1" applyProtection="1">
      <alignment horizontal="left" vertical="center" wrapText="1"/>
      <protection locked="0"/>
    </xf>
    <xf numFmtId="0" fontId="36" fillId="11" borderId="45" xfId="0" applyFont="1" applyFill="1" applyBorder="1" applyAlignment="1" applyProtection="1">
      <alignment horizontal="left" vertical="center" wrapText="1"/>
      <protection locked="0"/>
    </xf>
    <xf numFmtId="0" fontId="36" fillId="11" borderId="66" xfId="0" applyFont="1" applyFill="1" applyBorder="1" applyAlignment="1" applyProtection="1">
      <alignment horizontal="left" vertical="center" wrapText="1"/>
      <protection locked="0"/>
    </xf>
    <xf numFmtId="0" fontId="39" fillId="0" borderId="0" xfId="0" applyFont="1" applyAlignment="1" applyProtection="1">
      <alignment horizontal="left" vertical="center"/>
      <protection locked="0"/>
    </xf>
    <xf numFmtId="0" fontId="35" fillId="0" borderId="0" xfId="0" applyFont="1" applyFill="1" applyBorder="1" applyAlignment="1">
      <alignment horizontal="center" vertical="center" wrapText="1"/>
    </xf>
    <xf numFmtId="10" fontId="47" fillId="9" borderId="39" xfId="2" applyNumberFormat="1" applyFont="1" applyFill="1" applyBorder="1" applyAlignment="1" applyProtection="1">
      <alignment horizontal="center" vertical="center" wrapText="1" readingOrder="1"/>
      <protection locked="0"/>
    </xf>
    <xf numFmtId="170" fontId="47" fillId="9" borderId="73" xfId="0" applyNumberFormat="1" applyFont="1" applyFill="1" applyBorder="1" applyAlignment="1" applyProtection="1">
      <alignment horizontal="center" vertical="center" wrapText="1" readingOrder="1"/>
      <protection locked="0"/>
    </xf>
    <xf numFmtId="10" fontId="47" fillId="9" borderId="35" xfId="2" applyNumberFormat="1" applyFont="1" applyFill="1" applyBorder="1" applyAlignment="1" applyProtection="1">
      <alignment horizontal="center" vertical="center" wrapText="1" readingOrder="1"/>
      <protection locked="0"/>
    </xf>
    <xf numFmtId="170" fontId="47" fillId="9" borderId="72" xfId="0" applyNumberFormat="1" applyFont="1" applyFill="1" applyBorder="1" applyAlignment="1" applyProtection="1">
      <alignment horizontal="center" vertical="center" wrapText="1" readingOrder="1"/>
      <protection locked="0"/>
    </xf>
  </cellXfs>
  <cellStyles count="6">
    <cellStyle name="Millares" xfId="1" builtinId="3"/>
    <cellStyle name="Millares 2" xfId="5" xr:uid="{00000000-0005-0000-0000-000001000000}"/>
    <cellStyle name="Normal" xfId="0" builtinId="0"/>
    <cellStyle name="Normal 2" xfId="3" xr:uid="{00000000-0005-0000-0000-000003000000}"/>
    <cellStyle name="Normal 2 2" xfId="4" xr:uid="{00000000-0005-0000-0000-000004000000}"/>
    <cellStyle name="Porcentaje" xfId="2" builtinId="5"/>
  </cellStyles>
  <dxfs count="15">
    <dxf>
      <font>
        <b val="0"/>
        <i val="0"/>
        <strike val="0"/>
        <condense val="0"/>
        <extend val="0"/>
        <outline val="0"/>
        <shadow val="0"/>
        <u val="none"/>
        <vertAlign val="baseline"/>
        <sz val="10"/>
        <color auto="1"/>
        <name val="Monse"/>
        <scheme val="none"/>
      </font>
      <numFmt numFmtId="170"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Monse"/>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border>
        <bottom style="medium">
          <color indexed="64"/>
        </bottom>
      </border>
    </dxf>
    <dxf>
      <font>
        <b val="0"/>
        <i val="0"/>
        <strike val="0"/>
        <condense val="0"/>
        <extend val="0"/>
        <outline val="0"/>
        <shadow val="0"/>
        <u val="none"/>
        <vertAlign val="baseline"/>
        <sz val="9"/>
        <color auto="1"/>
        <name val="Monse"/>
        <scheme val="none"/>
      </font>
      <numFmt numFmtId="35" formatCode="_(* #,##0.00_);_(* \(#,##0.00\);_(* &quot;-&quot;??_);_(@_)"/>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Monse"/>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medium">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Monse"/>
        <scheme val="none"/>
      </font>
      <numFmt numFmtId="166" formatCode="[$-10409]#,##0.00;\-#,##0.00"/>
      <fill>
        <patternFill patternType="none">
          <fgColor indexed="64"/>
          <bgColor indexed="65"/>
        </patternFill>
      </fill>
      <alignment horizontal="general" vertical="center" textRotation="0" wrapText="1" indent="0" justifyLastLine="0" shrinkToFit="0" readingOrder="1"/>
      <border diagonalUp="0" diagonalDown="0">
        <left style="thin">
          <color rgb="FFD3D3D3"/>
        </left>
        <right style="medium">
          <color theme="0" tint="-0.34998626667073579"/>
        </right>
        <top style="thin">
          <color rgb="FFD3D3D3"/>
        </top>
        <bottom style="thin">
          <color rgb="FFD3D3D3"/>
        </bottom>
      </border>
      <protection locked="0" hidden="0"/>
    </dxf>
    <dxf>
      <font>
        <b val="0"/>
        <i val="0"/>
        <strike val="0"/>
        <condense val="0"/>
        <extend val="0"/>
        <outline val="0"/>
        <shadow val="0"/>
        <u val="none"/>
        <vertAlign val="baseline"/>
        <sz val="10"/>
        <color auto="1"/>
        <name val="Monse"/>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medium">
          <color theme="0" tint="-0.34998626667073579"/>
        </left>
        <right style="thin">
          <color rgb="FFD3D3D3"/>
        </right>
        <top style="thin">
          <color rgb="FFD3D3D3"/>
        </top>
        <bottom style="thin">
          <color rgb="FFD3D3D3"/>
        </bottom>
      </border>
      <protection locked="0" hidden="0"/>
    </dxf>
    <dxf>
      <font>
        <b val="0"/>
        <i val="0"/>
        <strike val="0"/>
        <condense val="0"/>
        <extend val="0"/>
        <outline val="0"/>
        <shadow val="0"/>
        <u val="none"/>
        <vertAlign val="baseline"/>
        <sz val="10"/>
        <color auto="1"/>
        <name val="Monse"/>
        <scheme val="none"/>
      </font>
      <numFmt numFmtId="166" formatCode="[$-10409]#,##0.00;\-#,##0.00"/>
      <fill>
        <patternFill patternType="none">
          <fgColor indexed="64"/>
          <bgColor indexed="65"/>
        </patternFill>
      </fill>
      <alignment horizontal="general" vertical="center" textRotation="0" wrapText="1" indent="0" justifyLastLine="0" shrinkToFit="0" readingOrder="1"/>
      <border diagonalUp="0" diagonalDown="0">
        <left style="thin">
          <color rgb="FFD3D3D3"/>
        </left>
        <right style="medium">
          <color theme="0" tint="-0.34998626667073579"/>
        </right>
        <top style="thin">
          <color rgb="FFD3D3D3"/>
        </top>
        <bottom/>
      </border>
      <protection locked="0" hidden="0"/>
    </dxf>
    <dxf>
      <font>
        <b val="0"/>
        <i val="0"/>
        <strike val="0"/>
        <condense val="0"/>
        <extend val="0"/>
        <outline val="0"/>
        <shadow val="0"/>
        <u val="none"/>
        <vertAlign val="baseline"/>
        <sz val="9"/>
        <color auto="1"/>
        <name val="Monse"/>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medium">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Monse"/>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Monse"/>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theme="1"/>
        <name val="Monse"/>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theme="1"/>
        <name val="Monse"/>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s>
  <tableStyles count="1" defaultTableStyle="TableStyleMedium2" defaultPivotStyle="PivotStyleLight16">
    <tableStyle name="Estilo de tabla 1" pivot="0" count="0" xr9:uid="{00000000-0011-0000-FFFF-FFFF00000000}"/>
  </tableStyles>
  <colors>
    <mruColors>
      <color rgb="FF16065A"/>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182563</xdr:colOff>
      <xdr:row>0</xdr:row>
      <xdr:rowOff>0</xdr:rowOff>
    </xdr:from>
    <xdr:to>
      <xdr:col>0</xdr:col>
      <xdr:colOff>1546225</xdr:colOff>
      <xdr:row>6</xdr:row>
      <xdr:rowOff>23812</xdr:rowOff>
    </xdr:to>
    <xdr:pic>
      <xdr:nvPicPr>
        <xdr:cNvPr id="3" name="Imagen 2">
          <a:extLst>
            <a:ext uri="{FF2B5EF4-FFF2-40B4-BE49-F238E27FC236}">
              <a16:creationId xmlns:a16="http://schemas.microsoft.com/office/drawing/2014/main" id="{0ED4DA9E-B2E0-DF1C-0E8C-30B7B0529E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563" y="0"/>
          <a:ext cx="1363662" cy="136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1457325</xdr:colOff>
      <xdr:row>0</xdr:row>
      <xdr:rowOff>38099</xdr:rowOff>
    </xdr:from>
    <xdr:to>
      <xdr:col>9</xdr:col>
      <xdr:colOff>663575</xdr:colOff>
      <xdr:row>4</xdr:row>
      <xdr:rowOff>238701</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10600" y="38099"/>
          <a:ext cx="987425" cy="10007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1019175</xdr:colOff>
      <xdr:row>0</xdr:row>
      <xdr:rowOff>971550</xdr:rowOff>
    </xdr:to>
    <xdr:pic>
      <xdr:nvPicPr>
        <xdr:cNvPr id="2" name="Picture 2">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19175" cy="971550"/>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damartinez\Downloads\Presup%202013\SAPRECI%20V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aflorentino\Escritorio\SAPRECI%20201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dopcnpro21\Documents%20and%20Settings\enoviedo\Escritorio\Reunion%202309\POA%202011direcciones\Formularios%20de%20Proyectos%20POA%202011%20(2)DIRECCION%20FINANCIERA%20definitiv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3"/>
      <sheetName val="gral por areas"/>
      <sheetName val="Solicitado"/>
      <sheetName val="listas"/>
      <sheetName val="gral por desglose"/>
      <sheetName val="gral por renglones"/>
      <sheetName val="Hoja1"/>
      <sheetName val="Intro"/>
      <sheetName val="Estimado 2011"/>
      <sheetName val="Presup y Proy"/>
      <sheetName val="Est Prog"/>
      <sheetName val="Est Prog Seg"/>
      <sheetName val="Obj Gast"/>
      <sheetName val="Proy Des Inst e Inv"/>
      <sheetName val="Proy de Tecn"/>
      <sheetName val="POA x Dir 2011"/>
      <sheetName val="Cons Dir"/>
      <sheetName val="Cons Far"/>
      <sheetName val="F1"/>
      <sheetName val="F2"/>
      <sheetName val="F3"/>
      <sheetName val="F4"/>
      <sheetName val="F5"/>
      <sheetName val="F6"/>
      <sheetName val="F7"/>
      <sheetName val="F8"/>
      <sheetName val="F9"/>
      <sheetName val="F10"/>
      <sheetName val="Cons por Obj del Gasto"/>
      <sheetName val="Cons por Depto Jud"/>
      <sheetName val="Trib. Sala por Dep Jud"/>
      <sheetName val="Detalle Dep Jud"/>
      <sheetName val="Detalle por Trib. Sala"/>
      <sheetName val="Detalle del Cons"/>
      <sheetName val="Base del Detalle"/>
      <sheetName val="Actualiz Mob y Equ"/>
      <sheetName val="Actualiz Seguro Medico"/>
      <sheetName val="Hoja3 (2)"/>
      <sheetName val="Estadisticas"/>
      <sheetName val="Estadistica 2"/>
      <sheetName val="PIB, PGN y PPJ América"/>
      <sheetName val="Hoja5"/>
      <sheetName val="Hoja2"/>
      <sheetName val="Hoja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 Gral"/>
      <sheetName val="Intro Budget"/>
      <sheetName val="Solicitado"/>
      <sheetName val="gral por areas"/>
      <sheetName val="gral por desglose"/>
      <sheetName val="gral por renglones"/>
      <sheetName val="listas"/>
      <sheetName val="botones"/>
      <sheetName val="Intro"/>
      <sheetName val="Est de Ing"/>
      <sheetName val="Est Prog"/>
      <sheetName val="Est Prog Seg"/>
      <sheetName val="Obj Gast"/>
      <sheetName val="Proy Des Inst e Inv"/>
      <sheetName val="Proy de Tecn"/>
      <sheetName val="POA x Dir 2011"/>
      <sheetName val="Cons Dir"/>
      <sheetName val="Cons Far"/>
      <sheetName val="F1"/>
      <sheetName val="F3"/>
      <sheetName val="F4"/>
      <sheetName val="F5"/>
      <sheetName val="F6"/>
      <sheetName val="F8"/>
      <sheetName val="F9"/>
      <sheetName val="F10"/>
      <sheetName val="Cons por Obj del Gasto"/>
      <sheetName val="Cons por Depto Jud"/>
      <sheetName val="Trib. Sala por Dep Jud"/>
      <sheetName val="Detalle Dep Jud"/>
      <sheetName val="Detalle por Trib. Sala"/>
      <sheetName val="Detalle del Cons"/>
      <sheetName val="Actualiz Seguro Medico"/>
      <sheetName val="Actualiz Mob y Equ"/>
      <sheetName val="Base del Detalle"/>
      <sheetName val="Actual Sueldos"/>
      <sheetName val="Estadisticas"/>
      <sheetName val="Estadistica 2"/>
      <sheetName val="PIB, PGN y PPJ Améric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Formulario Proyectos y Activid."/>
      <sheetName val="Formulario de Presupuesto (1)"/>
      <sheetName val="Formulario de Presupuesto (2)"/>
      <sheetName val="Formulario de Presupuesto (3)"/>
      <sheetName val="Formulario de Presupuesto (4)"/>
      <sheetName val="Formulario de Presupuesto (5)"/>
      <sheetName val="Formulario de Presupuesto (6)"/>
      <sheetName val="Formulario de Presupuesto (7)"/>
      <sheetName val="Formulario de Presupuesto (8)"/>
      <sheetName val="Formulario de Presupuesto (9)"/>
      <sheetName val="Formulario de Presupuesto (10)"/>
      <sheetName val="Formulario de Presupuesto (11)"/>
      <sheetName val="Formulario de Presupuesto (12)"/>
      <sheetName val="Formulario de Presupuesto (13)"/>
      <sheetName val="Formulario de Presupuesto (14)"/>
      <sheetName val="Formulario de Presupuesto (15)"/>
      <sheetName val="Perfil Proyecto"/>
      <sheetName val="Matriz poa"/>
      <sheetName val="listas"/>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a1345" displayName="Tabla1345" ref="A30:J33" totalsRowShown="0" headerRowDxfId="10" dataDxfId="9" headerRowBorderDxfId="2" tableBorderDxfId="14" totalsRowBorderDxfId="13">
  <autoFilter ref="A30:J33" xr:uid="{00000000-0009-0000-0100-000004000000}"/>
  <tableColumns count="10">
    <tableColumn id="1" xr3:uid="{00000000-0010-0000-0000-000001000000}" name="Producto" dataDxfId="12"/>
    <tableColumn id="2" xr3:uid="{00000000-0010-0000-0000-000002000000}" name="Indicador" dataDxfId="11"/>
    <tableColumn id="3" xr3:uid="{00000000-0010-0000-0000-000003000000}" name="Física_x000a_(A)" dataDxfId="8"/>
    <tableColumn id="4" xr3:uid="{00000000-0010-0000-0000-000004000000}" name="Financiera_x000a_(B)" dataDxfId="7" dataCellStyle="Millares 2"/>
    <tableColumn id="9" xr3:uid="{00000000-0010-0000-0000-000009000000}" name="Física_x000a_(C)" dataDxfId="6" dataCellStyle="Porcentaje"/>
    <tableColumn id="10" xr3:uid="{00000000-0010-0000-0000-00000A000000}" name="Financiera_x000a_(D)" dataDxfId="5" dataCellStyle="Millares 2">
      <calculatedColumnFormula>+D31/4</calculatedColumnFormula>
    </tableColumn>
    <tableColumn id="5" xr3:uid="{00000000-0010-0000-0000-000005000000}" name="Física _x000a_(E)" dataDxfId="4"/>
    <tableColumn id="6" xr3:uid="{00000000-0010-0000-0000-000006000000}" name="Financiera _x000a_ (F)" dataDxfId="3">
      <calculatedColumnFormula>+Tabla1345[[#This Row],[Financiera
(D)]]</calculatedColumnFormula>
    </tableColumn>
    <tableColumn id="7" xr3:uid="{00000000-0010-0000-0000-000007000000}" name="Física _x000a_(%)_x000a_ G=E/C" dataDxfId="1" dataCellStyle="Porcentaje">
      <calculatedColumnFormula>IF(G31&gt;0,G31/E31,0)</calculatedColumnFormula>
    </tableColumn>
    <tableColumn id="8" xr3:uid="{00000000-0010-0000-0000-000008000000}" name="Financiero _x000a_(%) _x000a_H=F/D" dataDxfId="0">
      <calculatedColumnFormula>IF(H31&gt;0,H31/D31,0)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AS50"/>
  <sheetViews>
    <sheetView tabSelected="1" view="pageBreakPreview" zoomScale="80" zoomScaleNormal="100" zoomScaleSheetLayoutView="80" workbookViewId="0">
      <selection activeCell="A7" sqref="A7:XFD7"/>
    </sheetView>
  </sheetViews>
  <sheetFormatPr baseColWidth="10" defaultColWidth="11.453125" defaultRowHeight="14"/>
  <cols>
    <col min="1" max="1" width="24.81640625" style="152" customWidth="1"/>
    <col min="2" max="2" width="18.26953125" style="152" customWidth="1"/>
    <col min="3" max="3" width="12.7265625" style="152" customWidth="1"/>
    <col min="4" max="4" width="17" style="152" customWidth="1"/>
    <col min="5" max="5" width="12.7265625" style="152" customWidth="1"/>
    <col min="6" max="6" width="16.7265625" style="152" customWidth="1"/>
    <col min="7" max="7" width="13.81640625" style="152" customWidth="1"/>
    <col min="8" max="8" width="18.36328125" style="152" customWidth="1"/>
    <col min="9" max="10" width="12.7265625" style="152" customWidth="1"/>
    <col min="11" max="11" width="14.26953125" style="152" customWidth="1"/>
    <col min="12" max="12" width="11.453125" style="123"/>
    <col min="13" max="13" width="14" style="123" customWidth="1"/>
    <col min="14" max="14" width="15.453125" style="123" customWidth="1"/>
    <col min="15" max="17" width="15.1796875" style="123" bestFit="1" customWidth="1"/>
    <col min="18" max="18" width="15.81640625" style="123" bestFit="1" customWidth="1"/>
    <col min="19" max="16384" width="11.453125" style="123"/>
  </cols>
  <sheetData>
    <row r="4" spans="1:37" ht="20">
      <c r="A4" s="258" t="s">
        <v>138</v>
      </c>
      <c r="B4" s="258"/>
      <c r="C4" s="258"/>
      <c r="D4" s="258"/>
      <c r="E4" s="258"/>
      <c r="F4" s="258"/>
      <c r="G4" s="258"/>
      <c r="H4" s="258"/>
      <c r="I4" s="258"/>
      <c r="J4" s="258"/>
      <c r="M4"/>
    </row>
    <row r="6" spans="1:37" ht="30.5" customHeight="1">
      <c r="A6" s="123"/>
      <c r="B6" s="123"/>
      <c r="C6" s="123"/>
      <c r="D6" s="123"/>
      <c r="E6" s="123"/>
      <c r="F6" s="123"/>
      <c r="G6" s="123"/>
      <c r="H6" s="123"/>
      <c r="I6" s="123"/>
      <c r="J6" s="123"/>
      <c r="K6" s="122"/>
    </row>
    <row r="7" spans="1:37" ht="3" customHeight="1">
      <c r="A7" s="124"/>
      <c r="B7" s="125"/>
      <c r="C7" s="125"/>
      <c r="D7" s="125"/>
      <c r="E7" s="125"/>
      <c r="F7" s="125"/>
      <c r="G7" s="125"/>
      <c r="H7" s="125"/>
      <c r="I7" s="125"/>
      <c r="J7" s="126"/>
      <c r="K7" s="122"/>
    </row>
    <row r="8" spans="1:37" ht="15.5">
      <c r="A8" s="127" t="s">
        <v>125</v>
      </c>
      <c r="B8" s="128"/>
      <c r="C8" s="128"/>
      <c r="D8" s="128"/>
      <c r="E8" s="128"/>
      <c r="F8" s="128"/>
      <c r="G8" s="128"/>
      <c r="H8" s="128"/>
      <c r="I8" s="128"/>
      <c r="J8" s="129"/>
      <c r="K8" s="122"/>
    </row>
    <row r="9" spans="1:37">
      <c r="A9" s="130" t="s">
        <v>29</v>
      </c>
      <c r="B9" s="131"/>
      <c r="C9" s="131"/>
      <c r="D9" s="131"/>
      <c r="E9" s="131"/>
      <c r="F9" s="131"/>
      <c r="G9" s="131"/>
      <c r="H9" s="132"/>
      <c r="I9" s="133"/>
      <c r="J9" s="134"/>
      <c r="K9" s="122"/>
    </row>
    <row r="10" spans="1:37" ht="15" customHeight="1">
      <c r="A10" s="135" t="s">
        <v>30</v>
      </c>
      <c r="B10" s="131" t="s">
        <v>1</v>
      </c>
      <c r="C10" s="131"/>
      <c r="D10" s="131"/>
      <c r="E10" s="131"/>
      <c r="F10" s="131"/>
      <c r="G10" s="131"/>
      <c r="H10" s="131"/>
      <c r="I10" s="132"/>
      <c r="J10" s="136"/>
      <c r="K10" s="137"/>
      <c r="L10" s="137"/>
      <c r="M10" s="137"/>
      <c r="N10" s="137"/>
      <c r="O10" s="137"/>
      <c r="P10" s="137"/>
      <c r="Q10" s="137"/>
      <c r="R10" s="137"/>
      <c r="S10" s="137"/>
      <c r="T10" s="137"/>
      <c r="U10" s="137"/>
      <c r="V10" s="137"/>
      <c r="W10" s="137"/>
      <c r="X10" s="137"/>
      <c r="Y10" s="137"/>
      <c r="Z10" s="137"/>
      <c r="AA10" s="137"/>
      <c r="AB10" s="137"/>
      <c r="AC10" s="137"/>
      <c r="AD10" s="137"/>
      <c r="AE10" s="137"/>
      <c r="AF10" s="138"/>
    </row>
    <row r="11" spans="1:37" ht="15" customHeight="1">
      <c r="A11" s="139" t="s">
        <v>31</v>
      </c>
      <c r="B11" s="131" t="s">
        <v>3</v>
      </c>
      <c r="C11" s="131"/>
      <c r="D11" s="131"/>
      <c r="E11" s="131"/>
      <c r="F11" s="131"/>
      <c r="G11" s="131"/>
      <c r="H11" s="131"/>
      <c r="I11" s="132"/>
      <c r="J11" s="140"/>
      <c r="K11" s="137"/>
      <c r="L11" s="137"/>
      <c r="M11" s="137"/>
      <c r="N11" s="137"/>
      <c r="O11" s="137"/>
      <c r="P11" s="137"/>
      <c r="Q11" s="137"/>
      <c r="R11" s="137"/>
      <c r="S11" s="137"/>
      <c r="T11" s="137"/>
      <c r="U11" s="137"/>
      <c r="V11" s="137"/>
      <c r="W11" s="137"/>
      <c r="X11" s="137"/>
      <c r="Y11" s="137"/>
      <c r="Z11" s="137"/>
      <c r="AA11" s="137"/>
      <c r="AB11" s="137"/>
      <c r="AC11" s="137"/>
      <c r="AD11" s="137"/>
      <c r="AE11" s="137"/>
      <c r="AF11" s="138"/>
    </row>
    <row r="12" spans="1:37" ht="15" customHeight="1">
      <c r="A12" s="139" t="s">
        <v>32</v>
      </c>
      <c r="B12" s="141">
        <v>1</v>
      </c>
      <c r="C12" s="141"/>
      <c r="D12" s="141"/>
      <c r="E12" s="141"/>
      <c r="F12" s="141"/>
      <c r="G12" s="141"/>
      <c r="H12" s="141"/>
      <c r="I12" s="142"/>
      <c r="J12" s="140"/>
      <c r="K12" s="137"/>
      <c r="L12" s="137"/>
      <c r="M12" s="137"/>
      <c r="N12" s="137"/>
      <c r="O12" s="137"/>
      <c r="P12" s="137"/>
      <c r="Q12" s="137"/>
      <c r="R12" s="137"/>
      <c r="S12" s="137"/>
      <c r="T12" s="137"/>
      <c r="U12" s="137"/>
      <c r="V12" s="137"/>
      <c r="W12" s="137"/>
      <c r="X12" s="137"/>
      <c r="Y12" s="137"/>
      <c r="Z12" s="137"/>
      <c r="AA12" s="137"/>
      <c r="AB12" s="137"/>
      <c r="AC12" s="137"/>
      <c r="AD12" s="137"/>
      <c r="AE12" s="137"/>
      <c r="AF12" s="138"/>
    </row>
    <row r="13" spans="1:37" ht="31.5" customHeight="1">
      <c r="A13" s="135" t="s">
        <v>33</v>
      </c>
      <c r="B13" s="143" t="s">
        <v>5</v>
      </c>
      <c r="C13" s="143"/>
      <c r="D13" s="143"/>
      <c r="E13" s="143"/>
      <c r="F13" s="143"/>
      <c r="G13" s="143"/>
      <c r="H13" s="143"/>
      <c r="I13" s="144"/>
      <c r="J13" s="145"/>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row>
    <row r="14" spans="1:37" ht="33" customHeight="1">
      <c r="A14" s="147" t="s">
        <v>34</v>
      </c>
      <c r="B14" s="148" t="s">
        <v>6</v>
      </c>
      <c r="C14" s="148"/>
      <c r="D14" s="148"/>
      <c r="E14" s="148"/>
      <c r="F14" s="148"/>
      <c r="G14" s="148"/>
      <c r="H14" s="148"/>
      <c r="I14" s="149"/>
      <c r="J14" s="150"/>
      <c r="K14" s="151"/>
      <c r="L14" s="151"/>
      <c r="M14" s="151"/>
      <c r="N14" s="151"/>
      <c r="O14" s="151"/>
      <c r="P14" s="151"/>
      <c r="Q14" s="151"/>
      <c r="R14" s="151"/>
      <c r="S14" s="151"/>
      <c r="T14" s="151"/>
      <c r="U14" s="151"/>
      <c r="V14" s="151"/>
      <c r="W14" s="151"/>
      <c r="X14" s="151"/>
      <c r="Y14" s="151"/>
      <c r="Z14" s="151"/>
    </row>
    <row r="15" spans="1:37" ht="15.5">
      <c r="A15" s="127" t="s">
        <v>35</v>
      </c>
      <c r="B15" s="128"/>
      <c r="C15" s="128"/>
      <c r="D15" s="128"/>
      <c r="E15" s="128"/>
      <c r="F15" s="128"/>
      <c r="G15" s="128"/>
      <c r="H15" s="128"/>
      <c r="I15" s="128"/>
      <c r="J15" s="129"/>
    </row>
    <row r="16" spans="1:37" ht="27.75" customHeight="1">
      <c r="A16" s="135" t="s">
        <v>7</v>
      </c>
      <c r="B16" s="153">
        <v>1</v>
      </c>
      <c r="C16" s="154" t="s">
        <v>36</v>
      </c>
      <c r="D16" s="155"/>
      <c r="E16" s="155"/>
      <c r="F16" s="155"/>
      <c r="G16" s="155"/>
      <c r="H16" s="155"/>
      <c r="I16" s="156"/>
      <c r="J16" s="157"/>
    </row>
    <row r="17" spans="1:29" ht="26.25" customHeight="1">
      <c r="A17" s="135" t="s">
        <v>8</v>
      </c>
      <c r="B17" s="158">
        <v>1.2</v>
      </c>
      <c r="C17" s="159" t="s">
        <v>37</v>
      </c>
      <c r="D17" s="160"/>
      <c r="E17" s="160"/>
      <c r="F17" s="160"/>
      <c r="G17" s="160"/>
      <c r="H17" s="160"/>
      <c r="I17" s="160"/>
      <c r="J17" s="161"/>
    </row>
    <row r="18" spans="1:29" s="151" customFormat="1" ht="30.5" customHeight="1">
      <c r="A18" s="253" t="s">
        <v>38</v>
      </c>
      <c r="B18" s="162" t="s">
        <v>39</v>
      </c>
      <c r="C18" s="254" t="s">
        <v>137</v>
      </c>
      <c r="D18" s="255"/>
      <c r="E18" s="255"/>
      <c r="F18" s="255"/>
      <c r="G18" s="255"/>
      <c r="H18" s="255"/>
      <c r="I18" s="255"/>
      <c r="J18" s="256"/>
      <c r="K18" s="257"/>
      <c r="L18" s="257"/>
      <c r="M18" s="257"/>
      <c r="N18" s="257"/>
      <c r="O18" s="257"/>
      <c r="P18" s="257"/>
      <c r="Q18" s="257"/>
      <c r="R18" s="257"/>
      <c r="S18" s="257"/>
      <c r="T18" s="257"/>
      <c r="U18" s="257"/>
      <c r="V18" s="257"/>
      <c r="W18" s="257"/>
      <c r="X18" s="257"/>
      <c r="Y18" s="257"/>
      <c r="Z18" s="257"/>
      <c r="AA18" s="257"/>
    </row>
    <row r="19" spans="1:29" ht="15.5">
      <c r="A19" s="127" t="s">
        <v>40</v>
      </c>
      <c r="B19" s="128"/>
      <c r="C19" s="128"/>
      <c r="D19" s="128"/>
      <c r="E19" s="128"/>
      <c r="F19" s="128"/>
      <c r="G19" s="128"/>
      <c r="H19" s="128"/>
      <c r="I19" s="128"/>
      <c r="J19" s="129"/>
    </row>
    <row r="20" spans="1:29" ht="24.5" customHeight="1">
      <c r="A20" s="135" t="s">
        <v>41</v>
      </c>
      <c r="B20" s="163" t="s">
        <v>9</v>
      </c>
      <c r="C20" s="164"/>
      <c r="D20" s="164"/>
      <c r="E20" s="164"/>
      <c r="F20" s="164"/>
      <c r="G20" s="164"/>
      <c r="H20" s="164"/>
      <c r="I20" s="164"/>
      <c r="J20" s="165"/>
      <c r="K20" s="166"/>
      <c r="L20" s="166"/>
      <c r="M20" s="166"/>
      <c r="N20" s="166"/>
      <c r="O20" s="166"/>
      <c r="P20" s="166"/>
      <c r="Q20" s="166"/>
      <c r="R20" s="166"/>
      <c r="S20" s="166"/>
      <c r="T20" s="166"/>
      <c r="U20" s="166"/>
      <c r="V20" s="166"/>
      <c r="W20" s="166"/>
      <c r="X20" s="166"/>
      <c r="Y20" s="166"/>
      <c r="Z20" s="166"/>
      <c r="AA20" s="166"/>
      <c r="AB20" s="166"/>
      <c r="AC20" s="166"/>
    </row>
    <row r="21" spans="1:29" ht="33" customHeight="1">
      <c r="A21" s="167" t="s">
        <v>42</v>
      </c>
      <c r="B21" s="168" t="s">
        <v>126</v>
      </c>
      <c r="C21" s="168"/>
      <c r="D21" s="168"/>
      <c r="E21" s="168"/>
      <c r="F21" s="168"/>
      <c r="G21" s="168"/>
      <c r="H21" s="168"/>
      <c r="I21" s="168"/>
      <c r="J21" s="169"/>
    </row>
    <row r="22" spans="1:29" ht="26.25" customHeight="1">
      <c r="A22" s="167" t="s">
        <v>134</v>
      </c>
      <c r="B22" s="170" t="s">
        <v>10</v>
      </c>
      <c r="C22" s="170"/>
      <c r="D22" s="170"/>
      <c r="E22" s="170"/>
      <c r="F22" s="170"/>
      <c r="G22" s="170"/>
      <c r="H22" s="170"/>
      <c r="I22" s="170"/>
      <c r="J22" s="171"/>
      <c r="K22" s="166"/>
      <c r="L22" s="166"/>
      <c r="M22" s="166"/>
      <c r="N22" s="166"/>
      <c r="O22" s="166"/>
      <c r="P22" s="166"/>
      <c r="Q22" s="166"/>
      <c r="R22" s="166"/>
      <c r="S22" s="166"/>
      <c r="T22" s="166"/>
      <c r="U22" s="166"/>
      <c r="V22" s="166"/>
      <c r="W22" s="166"/>
      <c r="X22" s="166"/>
      <c r="Y22" s="166"/>
      <c r="Z22" s="166"/>
      <c r="AA22" s="166"/>
      <c r="AB22" s="166"/>
      <c r="AC22" s="166"/>
    </row>
    <row r="23" spans="1:29" ht="27" customHeight="1">
      <c r="A23" s="172" t="s">
        <v>43</v>
      </c>
      <c r="B23" s="170" t="s">
        <v>127</v>
      </c>
      <c r="C23" s="170"/>
      <c r="D23" s="170"/>
      <c r="E23" s="170"/>
      <c r="F23" s="170"/>
      <c r="G23" s="170"/>
      <c r="H23" s="170"/>
      <c r="I23" s="170"/>
      <c r="J23" s="171"/>
      <c r="K23" s="166"/>
      <c r="L23" s="166"/>
      <c r="M23" s="166"/>
      <c r="N23" s="166"/>
      <c r="O23" s="166"/>
      <c r="P23" s="166"/>
      <c r="Q23" s="166"/>
      <c r="R23" s="166"/>
      <c r="S23" s="166"/>
      <c r="T23" s="166"/>
      <c r="U23" s="166"/>
      <c r="V23" s="166"/>
      <c r="W23" s="166"/>
      <c r="X23" s="166"/>
      <c r="Y23" s="166"/>
      <c r="Z23" s="166"/>
      <c r="AA23" s="166"/>
      <c r="AB23" s="166"/>
      <c r="AC23" s="166"/>
    </row>
    <row r="24" spans="1:29" ht="15.5">
      <c r="A24" s="127" t="s">
        <v>44</v>
      </c>
      <c r="B24" s="128"/>
      <c r="C24" s="128"/>
      <c r="D24" s="128"/>
      <c r="E24" s="128"/>
      <c r="F24" s="128"/>
      <c r="G24" s="128"/>
      <c r="H24" s="128"/>
      <c r="I24" s="128"/>
      <c r="J24" s="129"/>
    </row>
    <row r="25" spans="1:29" ht="15.5">
      <c r="A25" s="173" t="s">
        <v>45</v>
      </c>
      <c r="B25" s="174"/>
      <c r="C25" s="174"/>
      <c r="D25" s="174"/>
      <c r="E25" s="174"/>
      <c r="F25" s="174"/>
      <c r="G25" s="174"/>
      <c r="H25" s="174"/>
      <c r="I25" s="174"/>
      <c r="J25" s="175"/>
      <c r="K25" s="122"/>
    </row>
    <row r="26" spans="1:29" ht="27" customHeight="1">
      <c r="A26" s="176" t="s">
        <v>11</v>
      </c>
      <c r="B26" s="177"/>
      <c r="C26" s="178" t="s">
        <v>12</v>
      </c>
      <c r="D26" s="179"/>
      <c r="E26" s="179"/>
      <c r="F26" s="179" t="s">
        <v>13</v>
      </c>
      <c r="G26" s="179"/>
      <c r="H26" s="177"/>
      <c r="I26" s="178" t="s">
        <v>46</v>
      </c>
      <c r="J26" s="180"/>
    </row>
    <row r="27" spans="1:29">
      <c r="A27" s="181"/>
      <c r="B27" s="182"/>
      <c r="C27" s="183"/>
      <c r="D27" s="184"/>
      <c r="E27" s="185"/>
      <c r="F27" s="183"/>
      <c r="G27" s="184"/>
      <c r="H27" s="185"/>
      <c r="I27" s="186">
        <f>IF(G27&gt;0,G27/C27,0)</f>
        <v>0</v>
      </c>
      <c r="J27" s="187"/>
    </row>
    <row r="28" spans="1:29" ht="16" thickBot="1">
      <c r="A28" s="173" t="s">
        <v>47</v>
      </c>
      <c r="B28" s="174"/>
      <c r="C28" s="174"/>
      <c r="D28" s="174"/>
      <c r="E28" s="174"/>
      <c r="F28" s="174"/>
      <c r="G28" s="174"/>
      <c r="H28" s="174"/>
      <c r="I28" s="174"/>
      <c r="J28" s="175"/>
      <c r="K28" s="122"/>
    </row>
    <row r="29" spans="1:29">
      <c r="A29" s="240"/>
      <c r="B29" s="241"/>
      <c r="C29" s="242" t="s">
        <v>14</v>
      </c>
      <c r="D29" s="243"/>
      <c r="E29" s="242" t="s">
        <v>64</v>
      </c>
      <c r="F29" s="243"/>
      <c r="G29" s="242" t="s">
        <v>65</v>
      </c>
      <c r="H29" s="244"/>
      <c r="I29" s="245" t="s">
        <v>48</v>
      </c>
      <c r="J29" s="246"/>
    </row>
    <row r="30" spans="1:29" ht="39.5" thickBot="1">
      <c r="A30" s="247" t="s">
        <v>49</v>
      </c>
      <c r="B30" s="248" t="s">
        <v>50</v>
      </c>
      <c r="C30" s="249" t="s">
        <v>51</v>
      </c>
      <c r="D30" s="250" t="s">
        <v>52</v>
      </c>
      <c r="E30" s="249" t="s">
        <v>53</v>
      </c>
      <c r="F30" s="250" t="s">
        <v>54</v>
      </c>
      <c r="G30" s="249" t="s">
        <v>55</v>
      </c>
      <c r="H30" s="250" t="s">
        <v>56</v>
      </c>
      <c r="I30" s="251" t="s">
        <v>57</v>
      </c>
      <c r="J30" s="252" t="s">
        <v>58</v>
      </c>
    </row>
    <row r="31" spans="1:29" ht="48.75" customHeight="1">
      <c r="A31" s="188" t="s">
        <v>15</v>
      </c>
      <c r="B31" s="189" t="s">
        <v>128</v>
      </c>
      <c r="C31" s="236">
        <v>1080060</v>
      </c>
      <c r="D31" s="237">
        <v>5103202682</v>
      </c>
      <c r="E31" s="236">
        <v>251763</v>
      </c>
      <c r="F31" s="237">
        <f>+D31/4</f>
        <v>1275800670.5</v>
      </c>
      <c r="G31" s="238">
        <v>141346</v>
      </c>
      <c r="H31" s="239">
        <f>+Tabla1345[[#This Row],[Financiera
(D)]]</f>
        <v>1275800670.5</v>
      </c>
      <c r="I31" s="259">
        <f t="shared" ref="I31:I33" si="0">IF(G31&gt;0,G31/E31,0)</f>
        <v>0.56142483208414262</v>
      </c>
      <c r="J31" s="260">
        <f t="shared" ref="J31:J33" si="1">IF(H31&gt;0,H31/D31,0)</f>
        <v>0.25</v>
      </c>
    </row>
    <row r="32" spans="1:29" ht="44.25" customHeight="1">
      <c r="A32" s="188" t="s">
        <v>19</v>
      </c>
      <c r="B32" s="189" t="s">
        <v>20</v>
      </c>
      <c r="C32" s="229">
        <v>360552</v>
      </c>
      <c r="D32" s="190">
        <v>945906300</v>
      </c>
      <c r="E32" s="231">
        <v>89124</v>
      </c>
      <c r="F32" s="190">
        <f>+D32/4</f>
        <v>236476575</v>
      </c>
      <c r="G32" s="234">
        <v>99906</v>
      </c>
      <c r="H32" s="233">
        <f>+Tabla1345[[#This Row],[Financiera
(D)]]</f>
        <v>236476575</v>
      </c>
      <c r="I32" s="261">
        <f t="shared" si="0"/>
        <v>1.1209775144742158</v>
      </c>
      <c r="J32" s="262">
        <f t="shared" si="1"/>
        <v>0.25</v>
      </c>
    </row>
    <row r="33" spans="1:26" ht="62.25" customHeight="1" thickBot="1">
      <c r="A33" s="188" t="s">
        <v>129</v>
      </c>
      <c r="B33" s="189" t="s">
        <v>18</v>
      </c>
      <c r="C33" s="230">
        <v>976</v>
      </c>
      <c r="D33" s="191">
        <v>212906300</v>
      </c>
      <c r="E33" s="232">
        <v>241</v>
      </c>
      <c r="F33" s="191">
        <f>+D33/4</f>
        <v>53226575</v>
      </c>
      <c r="G33" s="235">
        <v>262</v>
      </c>
      <c r="H33" s="233">
        <f>+Tabla1345[[#This Row],[Financiera
(D)]]</f>
        <v>53226575</v>
      </c>
      <c r="I33" s="261">
        <f t="shared" si="0"/>
        <v>1.0871369294605808</v>
      </c>
      <c r="J33" s="262">
        <f t="shared" si="1"/>
        <v>0.25</v>
      </c>
    </row>
    <row r="34" spans="1:26" ht="22.5" customHeight="1">
      <c r="A34" s="127" t="s">
        <v>59</v>
      </c>
      <c r="B34" s="128"/>
      <c r="C34" s="128"/>
      <c r="D34" s="128"/>
      <c r="E34" s="128"/>
      <c r="F34" s="128"/>
      <c r="G34" s="128"/>
      <c r="H34" s="128"/>
      <c r="I34" s="128"/>
      <c r="J34" s="129"/>
    </row>
    <row r="35" spans="1:26" ht="24.75" customHeight="1">
      <c r="A35" s="173" t="s">
        <v>60</v>
      </c>
      <c r="B35" s="174"/>
      <c r="C35" s="174"/>
      <c r="D35" s="174"/>
      <c r="E35" s="174"/>
      <c r="F35" s="174"/>
      <c r="G35" s="174"/>
      <c r="H35" s="174"/>
      <c r="I35" s="174"/>
      <c r="J35" s="175"/>
      <c r="K35" s="122"/>
    </row>
    <row r="36" spans="1:26" ht="26.25" customHeight="1">
      <c r="A36" s="192" t="s">
        <v>25</v>
      </c>
      <c r="B36" s="193" t="s">
        <v>21</v>
      </c>
      <c r="C36" s="194"/>
      <c r="D36" s="194"/>
      <c r="E36" s="194"/>
      <c r="F36" s="194"/>
      <c r="G36" s="194"/>
      <c r="H36" s="194"/>
      <c r="I36" s="194"/>
      <c r="J36" s="195"/>
    </row>
    <row r="37" spans="1:26" ht="48" customHeight="1">
      <c r="A37" s="196" t="s">
        <v>61</v>
      </c>
      <c r="B37" s="197" t="s">
        <v>22</v>
      </c>
      <c r="C37" s="198"/>
      <c r="D37" s="198"/>
      <c r="E37" s="198"/>
      <c r="F37" s="198"/>
      <c r="G37" s="198"/>
      <c r="H37" s="198"/>
      <c r="I37" s="198"/>
      <c r="J37" s="199"/>
      <c r="K37" s="200"/>
      <c r="L37" s="200"/>
      <c r="M37" s="200"/>
      <c r="N37" s="200"/>
      <c r="O37" s="200"/>
      <c r="P37" s="200"/>
      <c r="Q37" s="200"/>
      <c r="R37" s="200"/>
      <c r="S37" s="200"/>
      <c r="T37" s="200"/>
      <c r="U37" s="200"/>
      <c r="V37" s="200"/>
      <c r="W37" s="200"/>
      <c r="X37" s="200"/>
      <c r="Y37" s="200"/>
      <c r="Z37" s="200"/>
    </row>
    <row r="38" spans="1:26" ht="70.5" customHeight="1">
      <c r="A38" s="196" t="s">
        <v>62</v>
      </c>
      <c r="B38" s="197" t="s">
        <v>130</v>
      </c>
      <c r="C38" s="198"/>
      <c r="D38" s="198"/>
      <c r="E38" s="198"/>
      <c r="F38" s="198"/>
      <c r="G38" s="198"/>
      <c r="H38" s="198"/>
      <c r="I38" s="198"/>
      <c r="J38" s="199"/>
      <c r="K38" s="201"/>
      <c r="L38" s="201"/>
      <c r="M38" s="201"/>
      <c r="N38" s="201"/>
      <c r="O38" s="201"/>
      <c r="P38" s="201"/>
      <c r="Q38" s="201"/>
      <c r="R38" s="201"/>
      <c r="S38" s="201"/>
      <c r="T38" s="201"/>
      <c r="U38" s="201"/>
      <c r="V38" s="201"/>
      <c r="W38" s="201"/>
      <c r="X38" s="201"/>
      <c r="Y38" s="201"/>
      <c r="Z38" s="201"/>
    </row>
    <row r="39" spans="1:26" ht="72" customHeight="1">
      <c r="A39" s="196" t="s">
        <v>23</v>
      </c>
      <c r="B39" s="202" t="s">
        <v>123</v>
      </c>
      <c r="C39" s="203"/>
      <c r="D39" s="203"/>
      <c r="E39" s="203"/>
      <c r="F39" s="203"/>
      <c r="G39" s="203"/>
      <c r="H39" s="203"/>
      <c r="I39" s="203"/>
      <c r="J39" s="204"/>
      <c r="K39" s="201"/>
      <c r="L39" s="201"/>
      <c r="M39" s="201"/>
      <c r="N39" s="201"/>
      <c r="O39" s="201"/>
      <c r="P39" s="201"/>
      <c r="Q39" s="201"/>
      <c r="R39" s="201"/>
      <c r="S39" s="201"/>
      <c r="T39" s="201"/>
      <c r="U39" s="201"/>
      <c r="V39" s="201"/>
      <c r="W39" s="201"/>
      <c r="X39" s="201"/>
      <c r="Y39" s="201"/>
      <c r="Z39" s="201"/>
    </row>
    <row r="40" spans="1:26" ht="24" customHeight="1">
      <c r="A40" s="205" t="s">
        <v>25</v>
      </c>
      <c r="B40" s="206" t="s">
        <v>26</v>
      </c>
      <c r="C40" s="207"/>
      <c r="D40" s="207"/>
      <c r="E40" s="207"/>
      <c r="F40" s="207"/>
      <c r="G40" s="207"/>
      <c r="H40" s="207"/>
      <c r="I40" s="207"/>
      <c r="J40" s="208"/>
      <c r="K40" s="209"/>
      <c r="L40" s="209"/>
      <c r="M40" s="209"/>
      <c r="N40" s="209"/>
      <c r="O40" s="209"/>
      <c r="P40" s="209"/>
      <c r="Q40" s="209"/>
      <c r="R40" s="209"/>
      <c r="S40" s="209"/>
      <c r="T40" s="209"/>
      <c r="U40" s="209"/>
      <c r="V40" s="209"/>
      <c r="W40" s="209"/>
      <c r="X40" s="209"/>
      <c r="Y40" s="209"/>
      <c r="Z40" s="209"/>
    </row>
    <row r="41" spans="1:26" ht="36.75" customHeight="1">
      <c r="A41" s="196" t="s">
        <v>61</v>
      </c>
      <c r="B41" s="210" t="s">
        <v>27</v>
      </c>
      <c r="C41" s="211"/>
      <c r="D41" s="211"/>
      <c r="E41" s="211"/>
      <c r="F41" s="211"/>
      <c r="G41" s="211"/>
      <c r="H41" s="211"/>
      <c r="I41" s="211"/>
      <c r="J41" s="212"/>
      <c r="K41" s="209"/>
      <c r="L41" s="209"/>
      <c r="M41" s="209"/>
      <c r="N41" s="209"/>
      <c r="O41" s="209"/>
      <c r="P41" s="209"/>
      <c r="Q41" s="209"/>
      <c r="R41" s="209"/>
      <c r="S41" s="209"/>
      <c r="T41" s="209"/>
      <c r="U41" s="209"/>
      <c r="V41" s="209"/>
      <c r="W41" s="209"/>
      <c r="X41" s="209"/>
      <c r="Y41" s="209"/>
      <c r="Z41" s="209"/>
    </row>
    <row r="42" spans="1:26" ht="59.25" customHeight="1">
      <c r="A42" s="196" t="s">
        <v>62</v>
      </c>
      <c r="B42" s="210" t="s">
        <v>131</v>
      </c>
      <c r="C42" s="213"/>
      <c r="D42" s="213"/>
      <c r="E42" s="213"/>
      <c r="F42" s="213"/>
      <c r="G42" s="213"/>
      <c r="H42" s="213"/>
      <c r="I42" s="213"/>
      <c r="J42" s="214"/>
      <c r="K42" s="209"/>
      <c r="L42" s="209"/>
      <c r="M42" s="209"/>
      <c r="N42" s="209"/>
      <c r="O42" s="209"/>
      <c r="P42" s="209"/>
      <c r="Q42" s="209"/>
      <c r="R42" s="209"/>
      <c r="S42" s="209"/>
      <c r="T42" s="209"/>
      <c r="U42" s="209"/>
      <c r="V42" s="209"/>
      <c r="W42" s="209"/>
      <c r="X42" s="209"/>
      <c r="Y42" s="209"/>
      <c r="Z42" s="209"/>
    </row>
    <row r="43" spans="1:26" ht="63.75" customHeight="1">
      <c r="A43" s="196" t="s">
        <v>23</v>
      </c>
      <c r="B43" s="198" t="s">
        <v>122</v>
      </c>
      <c r="C43" s="215"/>
      <c r="D43" s="215"/>
      <c r="E43" s="215"/>
      <c r="F43" s="215"/>
      <c r="G43" s="215"/>
      <c r="H43" s="215"/>
      <c r="I43" s="215"/>
      <c r="J43" s="216"/>
      <c r="K43" s="209"/>
      <c r="L43" s="209"/>
      <c r="M43" s="209"/>
      <c r="N43" s="209"/>
      <c r="O43" s="209"/>
      <c r="P43" s="209"/>
      <c r="Q43" s="209"/>
      <c r="R43" s="209"/>
      <c r="S43" s="209"/>
      <c r="T43" s="209"/>
      <c r="U43" s="209"/>
      <c r="V43" s="209"/>
      <c r="W43" s="209"/>
      <c r="X43" s="209"/>
      <c r="Y43" s="209"/>
      <c r="Z43" s="209"/>
    </row>
    <row r="44" spans="1:26" ht="26" customHeight="1">
      <c r="A44" s="192" t="s">
        <v>25</v>
      </c>
      <c r="B44" s="225" t="s">
        <v>24</v>
      </c>
      <c r="C44" s="226"/>
      <c r="D44" s="226"/>
      <c r="E44" s="226"/>
      <c r="F44" s="226"/>
      <c r="G44" s="226"/>
      <c r="H44" s="226"/>
      <c r="I44" s="227"/>
      <c r="J44" s="228"/>
      <c r="K44" s="217"/>
      <c r="L44" s="217"/>
      <c r="M44" s="217"/>
      <c r="N44" s="209"/>
      <c r="O44" s="209"/>
      <c r="P44" s="209"/>
      <c r="Q44" s="209"/>
      <c r="R44" s="209"/>
      <c r="S44" s="209"/>
      <c r="T44" s="209"/>
      <c r="U44" s="209"/>
      <c r="V44" s="209"/>
      <c r="W44" s="209"/>
      <c r="X44" s="209"/>
      <c r="Y44" s="209"/>
      <c r="Z44" s="209"/>
    </row>
    <row r="45" spans="1:26" ht="56.25" customHeight="1">
      <c r="A45" s="196" t="s">
        <v>61</v>
      </c>
      <c r="B45" s="197" t="s">
        <v>132</v>
      </c>
      <c r="C45" s="198"/>
      <c r="D45" s="198"/>
      <c r="E45" s="198"/>
      <c r="F45" s="198"/>
      <c r="G45" s="198"/>
      <c r="H45" s="198"/>
      <c r="I45" s="198"/>
      <c r="J45" s="199"/>
      <c r="K45" s="218"/>
      <c r="L45" s="218"/>
      <c r="M45" s="218"/>
      <c r="N45" s="218"/>
      <c r="O45" s="218"/>
      <c r="P45" s="218"/>
      <c r="Q45" s="218"/>
      <c r="R45" s="218"/>
      <c r="S45" s="218"/>
      <c r="T45" s="218"/>
      <c r="U45" s="218"/>
      <c r="V45" s="218"/>
      <c r="W45" s="218"/>
      <c r="X45" s="218"/>
      <c r="Y45" s="218"/>
      <c r="Z45" s="218"/>
    </row>
    <row r="46" spans="1:26" ht="17" customHeight="1">
      <c r="A46" s="196" t="s">
        <v>62</v>
      </c>
      <c r="B46" s="197" t="s">
        <v>124</v>
      </c>
      <c r="C46" s="198"/>
      <c r="D46" s="198"/>
      <c r="E46" s="198"/>
      <c r="F46" s="198"/>
      <c r="G46" s="198"/>
      <c r="H46" s="198"/>
      <c r="I46" s="198"/>
      <c r="J46" s="199"/>
      <c r="T46" s="218"/>
      <c r="U46" s="218"/>
      <c r="V46" s="218"/>
      <c r="W46" s="218"/>
      <c r="X46" s="218"/>
      <c r="Y46" s="218"/>
      <c r="Z46" s="218"/>
    </row>
    <row r="47" spans="1:26" ht="53" customHeight="1">
      <c r="A47" s="196" t="s">
        <v>23</v>
      </c>
      <c r="B47" s="197" t="s">
        <v>136</v>
      </c>
      <c r="C47" s="198"/>
      <c r="D47" s="198"/>
      <c r="E47" s="198"/>
      <c r="F47" s="198"/>
      <c r="G47" s="198"/>
      <c r="H47" s="198"/>
      <c r="I47" s="198"/>
      <c r="J47" s="199"/>
      <c r="K47" s="218"/>
      <c r="L47" s="218"/>
      <c r="M47" s="218"/>
      <c r="N47" s="218"/>
      <c r="O47" s="218"/>
      <c r="P47" s="218"/>
      <c r="Q47" s="218"/>
      <c r="R47" s="218"/>
      <c r="S47" s="218"/>
      <c r="T47" s="218"/>
      <c r="U47" s="218"/>
      <c r="V47" s="218"/>
      <c r="W47" s="218"/>
      <c r="X47" s="218"/>
      <c r="Y47" s="218"/>
      <c r="Z47" s="209"/>
    </row>
    <row r="48" spans="1:26" ht="15.5">
      <c r="A48" s="127" t="s">
        <v>135</v>
      </c>
      <c r="B48" s="128"/>
      <c r="C48" s="128"/>
      <c r="D48" s="128"/>
      <c r="E48" s="128"/>
      <c r="F48" s="128"/>
      <c r="G48" s="128"/>
      <c r="H48" s="128"/>
      <c r="I48" s="128"/>
      <c r="J48" s="129"/>
    </row>
    <row r="49" spans="1:45" ht="21" customHeight="1">
      <c r="A49" s="219" t="s">
        <v>63</v>
      </c>
      <c r="B49" s="220"/>
      <c r="C49" s="220"/>
      <c r="D49" s="220"/>
      <c r="E49" s="220"/>
      <c r="F49" s="220"/>
      <c r="G49" s="220"/>
      <c r="H49" s="220"/>
      <c r="I49" s="220"/>
      <c r="J49" s="221"/>
      <c r="K49" s="122"/>
    </row>
    <row r="50" spans="1:45" ht="68.25" customHeight="1" thickBot="1">
      <c r="A50" s="222" t="s">
        <v>133</v>
      </c>
      <c r="B50" s="223"/>
      <c r="C50" s="223"/>
      <c r="D50" s="223"/>
      <c r="E50" s="223"/>
      <c r="F50" s="223"/>
      <c r="G50" s="223"/>
      <c r="H50" s="223"/>
      <c r="I50" s="223"/>
      <c r="J50" s="224"/>
      <c r="K50" s="166"/>
      <c r="L50" s="166"/>
      <c r="M50" s="166"/>
      <c r="N50" s="166"/>
      <c r="O50" s="166"/>
      <c r="P50" s="166"/>
      <c r="Q50" s="166"/>
      <c r="R50" s="166"/>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row>
  </sheetData>
  <mergeCells count="53">
    <mergeCell ref="A4:J4"/>
    <mergeCell ref="B43:J43"/>
    <mergeCell ref="A48:J48"/>
    <mergeCell ref="A49:J49"/>
    <mergeCell ref="S50:AA50"/>
    <mergeCell ref="B46:J46"/>
    <mergeCell ref="T46:Z46"/>
    <mergeCell ref="B47:J47"/>
    <mergeCell ref="K47:S47"/>
    <mergeCell ref="T47:Y47"/>
    <mergeCell ref="A50:J50"/>
    <mergeCell ref="B45:J45"/>
    <mergeCell ref="K45:S45"/>
    <mergeCell ref="T45:Z45"/>
    <mergeCell ref="AB50:AJ50"/>
    <mergeCell ref="AK50:AS50"/>
    <mergeCell ref="B36:J36"/>
    <mergeCell ref="B37:J37"/>
    <mergeCell ref="B38:J38"/>
    <mergeCell ref="B41:J41"/>
    <mergeCell ref="B42:J42"/>
    <mergeCell ref="A26:B26"/>
    <mergeCell ref="C26:E26"/>
    <mergeCell ref="F26:H26"/>
    <mergeCell ref="I26:J26"/>
    <mergeCell ref="B39:J39"/>
    <mergeCell ref="A27:B27"/>
    <mergeCell ref="C27:E27"/>
    <mergeCell ref="F27:H27"/>
    <mergeCell ref="I27:J27"/>
    <mergeCell ref="A28:J28"/>
    <mergeCell ref="C29:D29"/>
    <mergeCell ref="E29:F29"/>
    <mergeCell ref="G29:H29"/>
    <mergeCell ref="I29:J29"/>
    <mergeCell ref="A34:J34"/>
    <mergeCell ref="A35:J35"/>
    <mergeCell ref="B40:J40"/>
    <mergeCell ref="B11:I11"/>
    <mergeCell ref="B12:I12"/>
    <mergeCell ref="B13:I13"/>
    <mergeCell ref="A7:J7"/>
    <mergeCell ref="A8:J8"/>
    <mergeCell ref="A9:H9"/>
    <mergeCell ref="I9:J9"/>
    <mergeCell ref="B10:I10"/>
    <mergeCell ref="B14:I14"/>
    <mergeCell ref="A15:J15"/>
    <mergeCell ref="C18:J18"/>
    <mergeCell ref="B21:J21"/>
    <mergeCell ref="A24:J24"/>
    <mergeCell ref="A19:J19"/>
    <mergeCell ref="A25:J25"/>
  </mergeCells>
  <dataValidations count="14">
    <dataValidation allowBlank="1" showInputMessage="1" showErrorMessage="1" prompt="Monto presupuestado para el producto" sqref="F30 E31:F33 D30:D33" xr:uid="{00000000-0002-0000-0000-000000000000}"/>
    <dataValidation allowBlank="1" showInputMessage="1" showErrorMessage="1" prompt="Meta anual del indicador" sqref="E30 C30:C33" xr:uid="{00000000-0002-0000-0000-000001000000}"/>
    <dataValidation allowBlank="1" showInputMessage="1" showErrorMessage="1" prompt="Presupuesto del programa" sqref="A27:C27 F27" xr:uid="{00000000-0002-0000-0000-000002000000}"/>
    <dataValidation allowBlank="1" showInputMessage="1" showErrorMessage="1" prompt="1. Describir lo plasmado en el presupuesto_x000a_2. Describir lo alcanzado en términos financieros y de producción " sqref="B38" xr:uid="{00000000-0002-0000-0000-000003000000}"/>
    <dataValidation allowBlank="1" showInputMessage="1" showErrorMessage="1" prompt="¿En qué consiste el producto? su objetivo" sqref="B37" xr:uid="{00000000-0002-0000-0000-000004000000}"/>
    <dataValidation allowBlank="1" showInputMessage="1" showErrorMessage="1" prompt="Nombre del producto" sqref="B36" xr:uid="{00000000-0002-0000-0000-000005000000}"/>
    <dataValidation allowBlank="1" showInputMessage="1" showErrorMessage="1" prompt="¿A quién va dirigido el programa?, ¿qué característica tiene esta población que requiere ser beneficiada?" sqref="B22" xr:uid="{00000000-0002-0000-0000-000006000000}"/>
    <dataValidation allowBlank="1" showInputMessage="1" prompt="Nombre del capítulo" sqref="B10:B12 C11:J12" xr:uid="{00000000-0002-0000-0000-000007000000}"/>
    <dataValidation allowBlank="1" sqref="A10" xr:uid="{00000000-0002-0000-0000-000008000000}"/>
    <dataValidation allowBlank="1" showInputMessage="1" showErrorMessage="1" prompt="De existir desvío, explicar razones." sqref="B43:J47 C41:J42 B39:B42" xr:uid="{00000000-0002-0000-0000-000009000000}"/>
    <dataValidation allowBlank="1" showInputMessage="1" showErrorMessage="1" prompt="Monto ejecutado en el trimestre" sqref="H30:H33" xr:uid="{00000000-0002-0000-0000-00000A000000}"/>
    <dataValidation allowBlank="1" showInputMessage="1" showErrorMessage="1" prompt="Meta alcanzada en el trimestre" sqref="G30:G33" xr:uid="{00000000-0002-0000-0000-00000B000000}"/>
    <dataValidation allowBlank="1" showInputMessage="1" showErrorMessage="1" prompt="Nombre del indicador" sqref="B30:B33" xr:uid="{00000000-0002-0000-0000-00000C000000}"/>
    <dataValidation allowBlank="1" showInputMessage="1" showErrorMessage="1" prompt="Nombre de cada producto" sqref="A30:A33" xr:uid="{00000000-0002-0000-0000-00000D000000}"/>
  </dataValidations>
  <printOptions horizontalCentered="1"/>
  <pageMargins left="0.23622047244094491" right="0.23622047244094491" top="0.55118110236220474" bottom="0.55118110236220474" header="0.31496062992125984" footer="0.31496062992125984"/>
  <pageSetup scale="60" orientation="portrait" r:id="rId1"/>
  <colBreaks count="1" manualBreakCount="1">
    <brk id="10" max="1048575" man="1"/>
  </colBreak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AZ51"/>
  <sheetViews>
    <sheetView showGridLines="0" topLeftCell="A12" zoomScaleNormal="100" zoomScaleSheetLayoutView="100" workbookViewId="0">
      <selection activeCell="B24" sqref="B24"/>
    </sheetView>
  </sheetViews>
  <sheetFormatPr baseColWidth="10" defaultColWidth="24" defaultRowHeight="15.5"/>
  <cols>
    <col min="1" max="1" width="10.81640625" style="1" customWidth="1"/>
    <col min="2" max="2" width="20.26953125" style="1" customWidth="1"/>
    <col min="3" max="4" width="6" style="1" customWidth="1"/>
    <col min="5" max="5" width="7.81640625" style="1" customWidth="1"/>
    <col min="6" max="6" width="18.81640625" style="1" customWidth="1"/>
    <col min="7" max="7" width="15.1796875" style="1" customWidth="1"/>
    <col min="8" max="8" width="24.1796875" style="1" customWidth="1"/>
    <col min="9" max="9" width="26.7265625" style="1" customWidth="1"/>
    <col min="10" max="10" width="16.81640625" style="1" customWidth="1"/>
    <col min="11" max="11" width="24.81640625" style="1" customWidth="1"/>
    <col min="12" max="12" width="25.26953125" style="1" customWidth="1"/>
    <col min="13" max="13" width="18.54296875" style="1" customWidth="1"/>
    <col min="14" max="14" width="24.54296875" style="1" customWidth="1"/>
    <col min="15" max="15" width="16.26953125" style="1" customWidth="1"/>
    <col min="16" max="16" width="19.54296875" style="1" customWidth="1"/>
    <col min="17" max="16384" width="24" style="1"/>
  </cols>
  <sheetData>
    <row r="1" spans="1:39">
      <c r="A1" s="3"/>
      <c r="B1" s="3"/>
      <c r="C1" s="3"/>
      <c r="D1" s="3"/>
      <c r="E1" s="3"/>
      <c r="F1" s="3"/>
      <c r="G1" s="3"/>
      <c r="H1" s="3"/>
      <c r="I1" s="3"/>
      <c r="J1" s="3"/>
      <c r="K1" s="3"/>
      <c r="L1" s="3"/>
      <c r="M1" s="3"/>
      <c r="N1" s="3"/>
      <c r="O1" s="3"/>
      <c r="P1" s="3"/>
    </row>
    <row r="2" spans="1:39">
      <c r="A2" s="3"/>
      <c r="B2" s="3"/>
      <c r="C2" s="3"/>
      <c r="D2" s="3"/>
      <c r="E2" s="3"/>
      <c r="F2" s="3"/>
      <c r="G2" s="3"/>
      <c r="H2" s="3"/>
      <c r="I2" s="3"/>
      <c r="J2" s="3"/>
      <c r="K2" s="3"/>
      <c r="L2" s="3"/>
      <c r="M2" s="3"/>
      <c r="N2" s="3"/>
      <c r="O2" s="3"/>
      <c r="P2" s="3"/>
    </row>
    <row r="3" spans="1:39">
      <c r="A3" s="3"/>
      <c r="B3" s="3"/>
      <c r="C3" s="3"/>
      <c r="D3" s="3"/>
      <c r="E3" s="3"/>
      <c r="F3" s="3"/>
      <c r="G3" s="3"/>
      <c r="H3" s="3"/>
      <c r="I3" s="3"/>
      <c r="J3" s="3"/>
      <c r="K3" s="3"/>
      <c r="L3" s="3"/>
      <c r="M3" s="3"/>
      <c r="N3" s="3"/>
      <c r="O3" s="3"/>
      <c r="P3" s="3"/>
    </row>
    <row r="4" spans="1:39">
      <c r="A4" s="3"/>
      <c r="B4" s="3"/>
      <c r="C4" s="3"/>
      <c r="D4" s="3"/>
      <c r="E4" s="3"/>
      <c r="F4" s="3"/>
      <c r="G4" s="3"/>
      <c r="H4" s="3"/>
      <c r="I4" s="3"/>
      <c r="J4" s="3"/>
      <c r="K4" s="3"/>
      <c r="L4" s="3"/>
      <c r="M4" s="3"/>
      <c r="N4" s="3"/>
      <c r="O4" s="3"/>
      <c r="P4" s="3"/>
    </row>
    <row r="5" spans="1:39" ht="22.5" customHeight="1">
      <c r="A5" s="96"/>
      <c r="B5" s="96"/>
      <c r="C5" s="96"/>
      <c r="D5" s="96"/>
      <c r="E5" s="96"/>
      <c r="F5" s="96"/>
      <c r="G5" s="96"/>
      <c r="H5" s="96"/>
      <c r="I5" s="96"/>
      <c r="J5" s="96"/>
      <c r="K5" s="96"/>
      <c r="L5" s="96"/>
      <c r="M5" s="96"/>
      <c r="N5" s="96"/>
      <c r="O5" s="96"/>
      <c r="P5" s="96"/>
    </row>
    <row r="6" spans="1:39" ht="15.75" customHeight="1">
      <c r="A6" s="97" t="s">
        <v>66</v>
      </c>
      <c r="B6" s="97"/>
      <c r="C6" s="97"/>
      <c r="D6" s="97"/>
      <c r="E6" s="97"/>
      <c r="F6" s="97"/>
      <c r="G6" s="97"/>
      <c r="H6" s="97"/>
      <c r="I6" s="97"/>
      <c r="J6" s="97"/>
      <c r="K6" s="97"/>
      <c r="L6" s="97"/>
      <c r="M6" s="97"/>
      <c r="N6" s="97"/>
      <c r="O6" s="97"/>
      <c r="P6" s="97"/>
    </row>
    <row r="7" spans="1:39" ht="15.75" customHeight="1">
      <c r="A7" s="97" t="s">
        <v>115</v>
      </c>
      <c r="B7" s="97"/>
      <c r="C7" s="97"/>
      <c r="D7" s="97"/>
      <c r="E7" s="97"/>
      <c r="F7" s="97"/>
      <c r="G7" s="97"/>
      <c r="H7" s="97"/>
      <c r="I7" s="97"/>
      <c r="J7" s="97"/>
      <c r="K7" s="97"/>
      <c r="L7" s="97"/>
      <c r="M7" s="97"/>
      <c r="N7" s="97"/>
      <c r="O7" s="97"/>
      <c r="P7" s="97"/>
    </row>
    <row r="8" spans="1:39" ht="7.5" customHeight="1">
      <c r="A8" s="9"/>
      <c r="B8" s="9"/>
      <c r="C8" s="9"/>
      <c r="D8" s="9"/>
      <c r="E8" s="9"/>
      <c r="F8" s="9"/>
      <c r="G8" s="9"/>
      <c r="H8" s="9"/>
      <c r="I8" s="9"/>
      <c r="J8" s="9"/>
      <c r="K8" s="9"/>
      <c r="L8" s="9"/>
      <c r="M8" s="9"/>
      <c r="N8" s="9"/>
      <c r="O8" s="9"/>
      <c r="P8" s="9"/>
      <c r="Q8" s="7"/>
      <c r="R8" s="7"/>
      <c r="S8" s="7"/>
      <c r="T8" s="7"/>
      <c r="U8" s="7"/>
      <c r="V8" s="7"/>
      <c r="W8" s="7"/>
      <c r="X8" s="7"/>
      <c r="Y8" s="7"/>
      <c r="Z8" s="7"/>
      <c r="AA8" s="7"/>
      <c r="AB8" s="7"/>
      <c r="AC8" s="7"/>
      <c r="AD8" s="7"/>
      <c r="AE8" s="7"/>
      <c r="AF8" s="7"/>
      <c r="AG8" s="7"/>
      <c r="AH8" s="7"/>
      <c r="AI8" s="7"/>
      <c r="AJ8" s="7"/>
      <c r="AK8" s="7"/>
      <c r="AL8" s="7"/>
      <c r="AM8" s="7"/>
    </row>
    <row r="9" spans="1:39" ht="8.25" hidden="1" customHeight="1">
      <c r="A9" s="2"/>
      <c r="B9" s="2"/>
      <c r="C9" s="2"/>
      <c r="D9" s="2"/>
      <c r="E9" s="2"/>
      <c r="F9" s="2"/>
      <c r="G9" s="2"/>
      <c r="H9" s="2"/>
      <c r="I9" s="2"/>
      <c r="J9" s="2"/>
      <c r="K9" s="2"/>
      <c r="L9" s="2"/>
      <c r="M9" s="2"/>
      <c r="N9" s="2"/>
      <c r="O9" s="2"/>
      <c r="P9" s="2"/>
    </row>
    <row r="10" spans="1:39" ht="34.5" customHeight="1">
      <c r="A10" s="100" t="s">
        <v>67</v>
      </c>
      <c r="B10" s="100"/>
      <c r="C10" s="100"/>
      <c r="D10" s="100"/>
      <c r="E10" s="100"/>
      <c r="F10" s="100"/>
      <c r="G10" s="100"/>
      <c r="H10" s="100"/>
      <c r="I10" s="100"/>
      <c r="J10" s="100"/>
      <c r="K10" s="100"/>
      <c r="L10" s="38"/>
      <c r="M10" s="38"/>
      <c r="N10" s="38"/>
      <c r="O10" s="38"/>
      <c r="P10" s="38"/>
      <c r="Q10" s="8"/>
      <c r="R10" s="8"/>
      <c r="S10" s="8"/>
      <c r="T10" s="8"/>
      <c r="U10" s="8"/>
      <c r="V10" s="8"/>
      <c r="W10" s="8"/>
      <c r="X10" s="8"/>
      <c r="Y10" s="8"/>
      <c r="Z10" s="8"/>
      <c r="AA10" s="8"/>
      <c r="AB10" s="8"/>
      <c r="AC10" s="8"/>
      <c r="AD10" s="8"/>
      <c r="AE10" s="8"/>
      <c r="AF10" s="8"/>
      <c r="AG10" s="8"/>
      <c r="AH10" s="8"/>
      <c r="AI10" s="8"/>
      <c r="AJ10" s="8"/>
    </row>
    <row r="11" spans="1:39" ht="30" customHeight="1">
      <c r="A11" s="100" t="s">
        <v>68</v>
      </c>
      <c r="B11" s="100"/>
      <c r="C11" s="100"/>
      <c r="D11" s="100"/>
      <c r="E11" s="100"/>
      <c r="F11" s="100"/>
      <c r="G11" s="100"/>
      <c r="H11" s="100"/>
      <c r="I11" s="100"/>
      <c r="J11" s="100"/>
      <c r="K11" s="100"/>
      <c r="L11" s="38"/>
      <c r="M11" s="38"/>
      <c r="N11" s="38"/>
      <c r="O11" s="38"/>
      <c r="P11" s="38"/>
    </row>
    <row r="12" spans="1:39" ht="6" customHeight="1">
      <c r="A12" s="10"/>
      <c r="B12" s="2"/>
      <c r="C12" s="2"/>
      <c r="D12" s="2"/>
      <c r="E12" s="2"/>
      <c r="F12" s="2"/>
      <c r="G12" s="2"/>
      <c r="H12" s="2"/>
      <c r="I12" s="2"/>
      <c r="J12" s="2"/>
      <c r="K12" s="2"/>
      <c r="L12" s="2"/>
      <c r="M12" s="2"/>
      <c r="N12" s="2"/>
      <c r="O12" s="2"/>
      <c r="P12" s="11"/>
    </row>
    <row r="13" spans="1:39" ht="49.5" customHeight="1">
      <c r="A13" s="98" t="s">
        <v>69</v>
      </c>
      <c r="B13" s="95" t="s">
        <v>70</v>
      </c>
      <c r="C13" s="95"/>
      <c r="D13" s="95"/>
      <c r="E13" s="95"/>
      <c r="F13" s="95"/>
      <c r="G13" s="95"/>
      <c r="H13" s="95"/>
      <c r="I13" s="95"/>
      <c r="J13" s="95" t="s">
        <v>116</v>
      </c>
      <c r="K13" s="95"/>
      <c r="L13" s="95"/>
      <c r="M13" s="95" t="s">
        <v>118</v>
      </c>
      <c r="N13" s="95"/>
      <c r="O13" s="95" t="s">
        <v>119</v>
      </c>
      <c r="P13" s="95"/>
    </row>
    <row r="14" spans="1:39" ht="35.25" customHeight="1">
      <c r="A14" s="98"/>
      <c r="B14" s="95" t="s">
        <v>71</v>
      </c>
      <c r="C14" s="110" t="s">
        <v>72</v>
      </c>
      <c r="D14" s="110"/>
      <c r="E14" s="110"/>
      <c r="F14" s="95" t="s">
        <v>73</v>
      </c>
      <c r="G14" s="95" t="s">
        <v>74</v>
      </c>
      <c r="H14" s="95" t="s">
        <v>114</v>
      </c>
      <c r="I14" s="95" t="s">
        <v>113</v>
      </c>
      <c r="J14" s="95" t="s">
        <v>75</v>
      </c>
      <c r="K14" s="109"/>
      <c r="L14" s="95" t="s">
        <v>117</v>
      </c>
      <c r="M14" s="95" t="s">
        <v>75</v>
      </c>
      <c r="N14" s="109"/>
      <c r="O14" s="12" t="s">
        <v>120</v>
      </c>
      <c r="P14" s="12" t="s">
        <v>121</v>
      </c>
    </row>
    <row r="15" spans="1:39" ht="61.5" customHeight="1">
      <c r="A15" s="98"/>
      <c r="B15" s="95"/>
      <c r="C15" s="13" t="s">
        <v>76</v>
      </c>
      <c r="D15" s="13" t="s">
        <v>77</v>
      </c>
      <c r="E15" s="13" t="s">
        <v>78</v>
      </c>
      <c r="F15" s="95"/>
      <c r="G15" s="95"/>
      <c r="H15" s="95"/>
      <c r="I15" s="95"/>
      <c r="J15" s="12" t="s">
        <v>79</v>
      </c>
      <c r="K15" s="12" t="s">
        <v>80</v>
      </c>
      <c r="L15" s="95"/>
      <c r="M15" s="12" t="s">
        <v>81</v>
      </c>
      <c r="N15" s="12" t="s">
        <v>82</v>
      </c>
      <c r="O15" s="12" t="s">
        <v>83</v>
      </c>
      <c r="P15" s="12" t="s">
        <v>84</v>
      </c>
    </row>
    <row r="16" spans="1:39" ht="18.75" customHeight="1" thickBot="1">
      <c r="A16" s="24" t="s">
        <v>85</v>
      </c>
      <c r="B16" s="95" t="s">
        <v>86</v>
      </c>
      <c r="C16" s="95"/>
      <c r="D16" s="95"/>
      <c r="E16" s="95"/>
      <c r="F16" s="95"/>
      <c r="G16" s="95"/>
      <c r="H16" s="25">
        <f>I17+I18+I19</f>
        <v>1441588</v>
      </c>
      <c r="I16" s="91">
        <f>SUM(I17:I19)</f>
        <v>1441588</v>
      </c>
      <c r="J16" s="36">
        <f t="shared" ref="J16:N16" si="0">J17+J18+J19</f>
        <v>341128</v>
      </c>
      <c r="K16" s="36">
        <f t="shared" si="0"/>
        <v>1565503820.5</v>
      </c>
      <c r="L16" s="36">
        <f t="shared" si="0"/>
        <v>6262015282</v>
      </c>
      <c r="M16" s="36">
        <f t="shared" si="0"/>
        <v>241252</v>
      </c>
      <c r="N16" s="26">
        <f t="shared" si="0"/>
        <v>1565503820.5</v>
      </c>
      <c r="O16" s="26">
        <f>M16/J16*100</f>
        <v>70.721840482165049</v>
      </c>
      <c r="P16" s="26">
        <f>N16/K16*100</f>
        <v>100</v>
      </c>
    </row>
    <row r="17" spans="1:52" s="3" customFormat="1" ht="88.5" customHeight="1">
      <c r="A17" s="27">
        <v>6473</v>
      </c>
      <c r="B17" s="34" t="s">
        <v>15</v>
      </c>
      <c r="C17" s="28">
        <v>1</v>
      </c>
      <c r="D17" s="28">
        <v>1.2</v>
      </c>
      <c r="E17" s="28" t="s">
        <v>87</v>
      </c>
      <c r="F17" s="29" t="s">
        <v>88</v>
      </c>
      <c r="G17" s="30" t="s">
        <v>16</v>
      </c>
      <c r="H17" s="46">
        <v>5103202682</v>
      </c>
      <c r="I17" s="45">
        <v>1080060</v>
      </c>
      <c r="J17" s="45">
        <v>251763</v>
      </c>
      <c r="K17" s="46">
        <f>+L17/4</f>
        <v>1275800670.5</v>
      </c>
      <c r="L17" s="46">
        <v>5103202682</v>
      </c>
      <c r="M17" s="31">
        <v>141346</v>
      </c>
      <c r="N17" s="35">
        <f>+K17</f>
        <v>1275800670.5</v>
      </c>
      <c r="O17" s="92">
        <f>M17/J17*100</f>
        <v>56.142483208414262</v>
      </c>
      <c r="P17" s="37">
        <f>N17/L17*100</f>
        <v>25</v>
      </c>
    </row>
    <row r="18" spans="1:52" ht="64.5" customHeight="1">
      <c r="A18" s="14">
        <v>6521</v>
      </c>
      <c r="B18" s="29" t="s">
        <v>19</v>
      </c>
      <c r="C18" s="30">
        <v>1</v>
      </c>
      <c r="D18" s="30">
        <v>1.2</v>
      </c>
      <c r="E18" s="30" t="s">
        <v>87</v>
      </c>
      <c r="F18" s="29" t="s">
        <v>88</v>
      </c>
      <c r="G18" s="30" t="s">
        <v>20</v>
      </c>
      <c r="H18" s="48">
        <v>684000000</v>
      </c>
      <c r="I18" s="47">
        <v>360552</v>
      </c>
      <c r="J18" s="49">
        <v>89124</v>
      </c>
      <c r="K18" s="50">
        <f>+L18/4</f>
        <v>236476575</v>
      </c>
      <c r="L18" s="50">
        <v>945906300</v>
      </c>
      <c r="M18" s="31">
        <v>99906</v>
      </c>
      <c r="N18" s="35">
        <f>+K18</f>
        <v>236476575</v>
      </c>
      <c r="O18" s="92">
        <f>M18/J18*100</f>
        <v>112.09775144742157</v>
      </c>
      <c r="P18" s="37">
        <f>N18/L18*100</f>
        <v>25</v>
      </c>
    </row>
    <row r="19" spans="1:52" ht="108.75" customHeight="1" thickBot="1">
      <c r="A19" s="14">
        <v>6523</v>
      </c>
      <c r="B19" s="29" t="s">
        <v>17</v>
      </c>
      <c r="C19" s="30">
        <v>1</v>
      </c>
      <c r="D19" s="30">
        <v>1.2</v>
      </c>
      <c r="E19" s="30" t="s">
        <v>87</v>
      </c>
      <c r="F19" s="29" t="s">
        <v>88</v>
      </c>
      <c r="G19" s="30" t="s">
        <v>89</v>
      </c>
      <c r="H19" s="52">
        <v>155000000</v>
      </c>
      <c r="I19" s="51">
        <v>976</v>
      </c>
      <c r="J19" s="53">
        <v>241</v>
      </c>
      <c r="K19" s="52">
        <f>+L19/4</f>
        <v>53226575</v>
      </c>
      <c r="L19" s="52">
        <v>212906300</v>
      </c>
      <c r="M19" s="31"/>
      <c r="N19" s="35">
        <f>+K19</f>
        <v>53226575</v>
      </c>
      <c r="O19" s="37">
        <f>M19/J19*100</f>
        <v>0</v>
      </c>
      <c r="P19" s="37">
        <f>N19/L19*100</f>
        <v>25</v>
      </c>
      <c r="Q19" s="93"/>
    </row>
    <row r="20" spans="1:52" ht="19.5" customHeight="1">
      <c r="A20" s="14"/>
      <c r="B20" s="105" t="s">
        <v>90</v>
      </c>
      <c r="C20" s="105"/>
      <c r="D20" s="105"/>
      <c r="E20" s="105"/>
      <c r="F20" s="105"/>
      <c r="G20" s="105"/>
      <c r="H20" s="32">
        <f t="shared" ref="H20:N20" si="1">H16</f>
        <v>1441588</v>
      </c>
      <c r="I20" s="32">
        <f t="shared" si="1"/>
        <v>1441588</v>
      </c>
      <c r="J20" s="32">
        <f t="shared" si="1"/>
        <v>341128</v>
      </c>
      <c r="K20" s="32">
        <f t="shared" si="1"/>
        <v>1565503820.5</v>
      </c>
      <c r="L20" s="32">
        <f t="shared" si="1"/>
        <v>6262015282</v>
      </c>
      <c r="M20" s="32">
        <f t="shared" si="1"/>
        <v>241252</v>
      </c>
      <c r="N20" s="32">
        <f t="shared" si="1"/>
        <v>1565503820.5</v>
      </c>
      <c r="O20" s="32">
        <f>M20/J20*100</f>
        <v>70.721840482165049</v>
      </c>
      <c r="P20" s="32">
        <f>N20/L20*100</f>
        <v>25</v>
      </c>
      <c r="Q20" s="93"/>
    </row>
    <row r="21" spans="1:52" s="42" customFormat="1" ht="19.5" customHeight="1">
      <c r="A21" s="41"/>
      <c r="B21" s="94" t="s">
        <v>96</v>
      </c>
      <c r="C21" s="94"/>
      <c r="D21" s="94"/>
      <c r="E21" s="94"/>
      <c r="F21" s="94"/>
      <c r="G21" s="94"/>
      <c r="H21" s="94"/>
      <c r="I21" s="94"/>
      <c r="J21" s="94"/>
      <c r="K21" s="94"/>
      <c r="L21" s="94"/>
      <c r="M21" s="94"/>
      <c r="N21" s="94"/>
      <c r="O21" s="94"/>
      <c r="P21" s="94"/>
    </row>
    <row r="22" spans="1:52" ht="39" customHeight="1">
      <c r="A22" s="15"/>
      <c r="B22" s="106" t="s">
        <v>91</v>
      </c>
      <c r="C22" s="107"/>
      <c r="D22" s="107"/>
      <c r="E22" s="107"/>
      <c r="F22" s="107"/>
      <c r="G22" s="107"/>
      <c r="H22" s="107"/>
      <c r="I22" s="107"/>
      <c r="J22" s="107"/>
      <c r="K22" s="107"/>
      <c r="L22" s="107"/>
      <c r="M22" s="107"/>
      <c r="N22" s="107"/>
      <c r="O22" s="107"/>
      <c r="P22" s="107"/>
    </row>
    <row r="23" spans="1:52" ht="16">
      <c r="A23" s="15"/>
      <c r="B23" s="16"/>
      <c r="C23" s="16"/>
      <c r="D23" s="16"/>
      <c r="E23" s="15"/>
      <c r="F23" s="15"/>
      <c r="G23" s="15"/>
      <c r="H23" s="15"/>
      <c r="I23" s="17"/>
      <c r="J23" s="17"/>
      <c r="K23" s="15"/>
      <c r="L23" s="15"/>
      <c r="M23" s="15"/>
      <c r="N23" s="15"/>
      <c r="O23" s="15"/>
      <c r="P23" s="15"/>
    </row>
    <row r="24" spans="1:52">
      <c r="A24" s="15"/>
      <c r="B24" s="43" t="s">
        <v>92</v>
      </c>
      <c r="C24" s="16"/>
      <c r="D24" s="16"/>
      <c r="E24" s="15"/>
      <c r="F24" s="15"/>
      <c r="G24" s="15"/>
      <c r="H24" s="15"/>
      <c r="I24" s="17"/>
      <c r="J24" s="43" t="s">
        <v>93</v>
      </c>
      <c r="K24" s="17"/>
      <c r="L24" s="17"/>
      <c r="M24" s="17"/>
      <c r="N24" s="17"/>
      <c r="O24" s="15"/>
      <c r="P24" s="18"/>
    </row>
    <row r="25" spans="1:52">
      <c r="A25" s="15"/>
      <c r="B25" s="15" t="s">
        <v>94</v>
      </c>
      <c r="C25" s="15"/>
      <c r="D25" s="15"/>
      <c r="E25" s="15"/>
      <c r="F25" s="17"/>
      <c r="G25" s="17"/>
      <c r="H25" s="17"/>
      <c r="I25" s="17"/>
      <c r="J25" s="15" t="s">
        <v>95</v>
      </c>
      <c r="K25" s="17"/>
      <c r="L25" s="17"/>
      <c r="M25" s="17"/>
      <c r="N25" s="17"/>
      <c r="O25" s="15"/>
      <c r="P25" s="15"/>
    </row>
    <row r="26" spans="1:52" ht="16">
      <c r="A26" s="19"/>
      <c r="B26" s="15"/>
      <c r="C26" s="15"/>
      <c r="D26" s="15"/>
      <c r="E26" s="15"/>
      <c r="F26" s="17"/>
      <c r="G26" s="17"/>
      <c r="H26" s="17"/>
      <c r="I26" s="17"/>
      <c r="J26" s="17"/>
      <c r="K26" s="17"/>
      <c r="L26" s="17"/>
      <c r="M26" s="17"/>
      <c r="N26" s="17"/>
      <c r="O26" s="15"/>
      <c r="P26" s="15"/>
    </row>
    <row r="27" spans="1:52" ht="16">
      <c r="A27" s="21"/>
      <c r="B27" s="15"/>
      <c r="C27" s="15"/>
      <c r="D27" s="15"/>
      <c r="E27" s="15"/>
      <c r="F27" s="17"/>
      <c r="G27" s="17"/>
      <c r="H27" s="17"/>
      <c r="I27" s="15"/>
      <c r="J27" s="17"/>
      <c r="K27" s="17"/>
      <c r="L27" s="17"/>
      <c r="M27" s="17"/>
      <c r="N27" s="17"/>
      <c r="O27" s="17"/>
      <c r="P27" s="17"/>
    </row>
    <row r="28" spans="1:52" ht="16">
      <c r="A28" s="21"/>
      <c r="B28" s="15"/>
      <c r="C28" s="15"/>
      <c r="D28" s="15"/>
      <c r="E28" s="15"/>
      <c r="F28" s="17"/>
      <c r="G28" s="17"/>
      <c r="H28" s="17"/>
      <c r="I28" s="17"/>
      <c r="J28" s="108"/>
      <c r="K28" s="108"/>
      <c r="L28" s="33"/>
      <c r="M28" s="23"/>
      <c r="N28" s="23"/>
      <c r="O28" s="23"/>
      <c r="P28" s="17"/>
    </row>
    <row r="29" spans="1:52" ht="16">
      <c r="A29" s="21"/>
      <c r="B29" s="16"/>
      <c r="C29" s="16"/>
      <c r="D29" s="16"/>
      <c r="E29" s="15"/>
      <c r="F29" s="15"/>
      <c r="G29" s="15"/>
      <c r="H29" s="22"/>
      <c r="I29" s="22"/>
      <c r="J29" s="22"/>
      <c r="K29" s="17"/>
      <c r="L29" s="17"/>
      <c r="M29" s="17"/>
      <c r="N29" s="17"/>
      <c r="O29" s="17"/>
      <c r="P29" s="17"/>
    </row>
    <row r="30" spans="1:52" ht="18.75" customHeight="1">
      <c r="A30" s="21"/>
      <c r="B30" s="101"/>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6"/>
      <c r="AZ30" s="6"/>
    </row>
    <row r="31" spans="1:52" ht="18.75" customHeight="1">
      <c r="A31" s="21"/>
      <c r="B31" s="7"/>
      <c r="C31" s="6"/>
      <c r="D31" s="6"/>
      <c r="E31" s="6"/>
      <c r="F31" s="6"/>
      <c r="G31" s="6"/>
      <c r="H31" s="6"/>
      <c r="I31" s="6"/>
      <c r="J31" s="6"/>
      <c r="K31" s="6"/>
      <c r="L31" s="6"/>
      <c r="M31" s="6"/>
      <c r="N31" s="6"/>
      <c r="O31" s="103"/>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104"/>
      <c r="AO31" s="104"/>
      <c r="AP31" s="104"/>
      <c r="AQ31" s="104"/>
      <c r="AR31" s="104"/>
      <c r="AS31" s="104"/>
      <c r="AT31" s="104"/>
      <c r="AU31" s="104"/>
      <c r="AV31" s="104"/>
      <c r="AW31" s="104"/>
      <c r="AX31" s="104"/>
      <c r="AY31" s="104"/>
      <c r="AZ31" s="104"/>
    </row>
    <row r="32" spans="1:52" ht="16">
      <c r="A32" s="21"/>
      <c r="B32" s="39"/>
      <c r="C32"/>
      <c r="D32"/>
      <c r="E32"/>
      <c r="F32"/>
      <c r="G32"/>
      <c r="H32"/>
      <c r="I32"/>
      <c r="J32"/>
      <c r="K32"/>
      <c r="L32"/>
      <c r="M32"/>
      <c r="N32"/>
      <c r="O32"/>
      <c r="P32"/>
      <c r="Q32"/>
      <c r="R32"/>
      <c r="S32"/>
      <c r="T32"/>
      <c r="U32"/>
      <c r="V32"/>
      <c r="W32"/>
      <c r="X32"/>
      <c r="Y32"/>
      <c r="Z32"/>
    </row>
    <row r="33" spans="1:26" ht="87.75" customHeight="1">
      <c r="A33" s="21"/>
      <c r="B33" s="99"/>
      <c r="C33" s="99"/>
      <c r="D33" s="99"/>
      <c r="E33" s="99"/>
      <c r="F33" s="99"/>
      <c r="G33" s="99"/>
      <c r="H33" s="99"/>
      <c r="I33" s="40"/>
      <c r="J33" s="40"/>
      <c r="K33" s="40"/>
      <c r="L33" s="40"/>
      <c r="M33" s="40"/>
      <c r="N33" s="40"/>
      <c r="O33" s="40"/>
      <c r="P33" s="40"/>
      <c r="Q33" s="40"/>
      <c r="R33" s="40"/>
      <c r="S33" s="40"/>
      <c r="T33" s="40"/>
      <c r="U33" s="40"/>
      <c r="V33" s="40"/>
      <c r="W33" s="40"/>
      <c r="X33" s="40"/>
      <c r="Y33" s="40"/>
      <c r="Z33" s="40"/>
    </row>
    <row r="34" spans="1:26" ht="16">
      <c r="A34" s="21"/>
      <c r="B34" s="21"/>
      <c r="C34" s="21"/>
      <c r="D34" s="21"/>
      <c r="E34" s="21"/>
      <c r="F34" s="22"/>
      <c r="G34" s="22"/>
      <c r="H34" s="22"/>
      <c r="I34" s="22"/>
      <c r="J34" s="20"/>
      <c r="K34" s="21"/>
      <c r="L34" s="21"/>
      <c r="M34" s="21"/>
      <c r="N34" s="21"/>
      <c r="O34" s="21"/>
      <c r="P34" s="21"/>
    </row>
    <row r="35" spans="1:26" ht="16">
      <c r="A35" s="21"/>
      <c r="B35" s="21"/>
      <c r="C35" s="21"/>
      <c r="D35" s="21"/>
      <c r="E35" s="21"/>
      <c r="F35" s="21"/>
      <c r="G35" s="22"/>
      <c r="H35" s="22"/>
      <c r="I35" s="22"/>
      <c r="J35" s="20"/>
      <c r="K35" s="21"/>
      <c r="L35" s="21"/>
      <c r="M35" s="21"/>
      <c r="N35" s="21"/>
      <c r="O35" s="21"/>
      <c r="P35" s="21"/>
    </row>
    <row r="36" spans="1:26" ht="45" customHeight="1">
      <c r="A36" s="21"/>
      <c r="B36" s="99"/>
      <c r="C36" s="99"/>
      <c r="D36" s="99"/>
      <c r="E36" s="99"/>
      <c r="F36" s="99"/>
      <c r="G36" s="99"/>
      <c r="H36" s="99"/>
      <c r="I36" s="40"/>
      <c r="J36" s="40"/>
      <c r="K36" s="40"/>
      <c r="L36" s="40"/>
      <c r="M36" s="40"/>
      <c r="N36" s="40"/>
      <c r="O36" s="40"/>
      <c r="P36" s="40"/>
      <c r="Q36" s="40"/>
      <c r="R36" s="40"/>
      <c r="S36" s="40"/>
      <c r="T36" s="40"/>
      <c r="U36" s="40"/>
      <c r="V36" s="40"/>
      <c r="W36" s="40"/>
      <c r="X36" s="40"/>
      <c r="Y36" s="40"/>
      <c r="Z36" s="40"/>
    </row>
    <row r="37" spans="1:26" ht="16">
      <c r="A37" s="21"/>
      <c r="B37" s="21"/>
      <c r="C37" s="21"/>
      <c r="D37" s="21"/>
      <c r="E37" s="21"/>
      <c r="F37" s="21"/>
      <c r="G37" s="21"/>
      <c r="H37" s="21"/>
      <c r="I37" s="21"/>
      <c r="J37" s="20"/>
      <c r="K37" s="21"/>
      <c r="L37" s="21"/>
      <c r="M37" s="21"/>
      <c r="N37" s="21"/>
      <c r="O37" s="21"/>
      <c r="P37" s="21"/>
    </row>
    <row r="38" spans="1:26" ht="16">
      <c r="A38" s="21"/>
      <c r="B38" s="21"/>
      <c r="C38" s="21"/>
      <c r="D38" s="21"/>
      <c r="E38" s="21"/>
      <c r="F38" s="21"/>
      <c r="G38" s="21"/>
      <c r="H38" s="21"/>
      <c r="I38" s="21"/>
      <c r="J38" s="20"/>
      <c r="K38" s="21"/>
      <c r="L38" s="21"/>
      <c r="M38" s="21"/>
      <c r="N38" s="21"/>
      <c r="O38" s="21"/>
      <c r="P38" s="21"/>
    </row>
    <row r="39" spans="1:26">
      <c r="J39" s="5"/>
    </row>
    <row r="40" spans="1:26">
      <c r="J40" s="5"/>
    </row>
    <row r="41" spans="1:26">
      <c r="J41" s="5"/>
    </row>
    <row r="42" spans="1:26">
      <c r="J42" s="5"/>
    </row>
    <row r="43" spans="1:26">
      <c r="J43" s="5"/>
    </row>
    <row r="44" spans="1:26">
      <c r="J44" s="5"/>
    </row>
    <row r="45" spans="1:26">
      <c r="J45" s="5"/>
    </row>
    <row r="46" spans="1:26">
      <c r="J46" s="5"/>
    </row>
    <row r="47" spans="1:26">
      <c r="J47" s="5"/>
    </row>
    <row r="48" spans="1:26">
      <c r="J48" s="5"/>
    </row>
    <row r="49" spans="10:12">
      <c r="J49" s="5"/>
    </row>
    <row r="50" spans="10:12">
      <c r="J50" s="4"/>
      <c r="K50" s="4"/>
      <c r="L50" s="4"/>
    </row>
    <row r="51" spans="10:12">
      <c r="J51" s="4"/>
    </row>
  </sheetData>
  <mergeCells count="29">
    <mergeCell ref="B33:H33"/>
    <mergeCell ref="B36:H36"/>
    <mergeCell ref="A10:K10"/>
    <mergeCell ref="A11:K11"/>
    <mergeCell ref="B30:AX30"/>
    <mergeCell ref="O31:AM31"/>
    <mergeCell ref="AN31:AZ31"/>
    <mergeCell ref="B20:G20"/>
    <mergeCell ref="B22:P22"/>
    <mergeCell ref="J28:K28"/>
    <mergeCell ref="J14:K14"/>
    <mergeCell ref="L14:L15"/>
    <mergeCell ref="M14:N14"/>
    <mergeCell ref="B16:G16"/>
    <mergeCell ref="B14:B15"/>
    <mergeCell ref="C14:E14"/>
    <mergeCell ref="A5:P5"/>
    <mergeCell ref="A6:P6"/>
    <mergeCell ref="A7:P7"/>
    <mergeCell ref="A13:A15"/>
    <mergeCell ref="B13:I13"/>
    <mergeCell ref="J13:L13"/>
    <mergeCell ref="M13:N13"/>
    <mergeCell ref="O13:P13"/>
    <mergeCell ref="B21:P21"/>
    <mergeCell ref="F14:F15"/>
    <mergeCell ref="G14:G15"/>
    <mergeCell ref="H14:H15"/>
    <mergeCell ref="I14:I15"/>
  </mergeCells>
  <printOptions horizontalCentered="1"/>
  <pageMargins left="0" right="0" top="0.39370078740157483" bottom="0.39370078740157483" header="0" footer="0"/>
  <pageSetup paperSize="5"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8"/>
  <sheetViews>
    <sheetView showGridLines="0" zoomScale="55" zoomScaleNormal="55" workbookViewId="0">
      <selection activeCell="G8" sqref="G8"/>
    </sheetView>
  </sheetViews>
  <sheetFormatPr baseColWidth="10" defaultColWidth="11.453125" defaultRowHeight="14.5"/>
  <cols>
    <col min="1" max="1" width="23.54296875" customWidth="1"/>
    <col min="2" max="2" width="32.453125" customWidth="1"/>
    <col min="3" max="3" width="25.54296875" customWidth="1"/>
    <col min="4" max="4" width="14.1796875" customWidth="1"/>
    <col min="5" max="5" width="26.453125" customWidth="1"/>
    <col min="6" max="6" width="24.7265625" bestFit="1" customWidth="1"/>
    <col min="7" max="7" width="27.1796875" customWidth="1"/>
    <col min="8" max="8" width="24.7265625" bestFit="1" customWidth="1"/>
    <col min="9" max="9" width="24" customWidth="1"/>
    <col min="10" max="10" width="21.453125" customWidth="1"/>
    <col min="11" max="11" width="28.7265625" customWidth="1"/>
    <col min="12" max="12" width="20.81640625" customWidth="1"/>
    <col min="13" max="13" width="26.54296875" customWidth="1"/>
  </cols>
  <sheetData>
    <row r="1" spans="1:13" ht="90" customHeight="1">
      <c r="A1" s="117" t="s">
        <v>112</v>
      </c>
      <c r="B1" s="117"/>
      <c r="C1" s="117"/>
      <c r="D1" s="117"/>
      <c r="E1" s="117"/>
      <c r="F1" s="117"/>
      <c r="G1" s="117"/>
      <c r="H1" s="117"/>
      <c r="I1" s="117"/>
      <c r="J1" s="117"/>
      <c r="K1" s="117"/>
      <c r="L1" s="117"/>
      <c r="M1" s="44"/>
    </row>
    <row r="2" spans="1:13" ht="23.25" customHeight="1">
      <c r="A2" s="54" t="s">
        <v>0</v>
      </c>
      <c r="B2" s="55" t="s">
        <v>97</v>
      </c>
      <c r="C2" s="56"/>
      <c r="D2" s="56"/>
      <c r="E2" s="56"/>
      <c r="F2" s="56"/>
      <c r="G2" s="56"/>
      <c r="H2" s="56"/>
      <c r="I2" s="56"/>
      <c r="J2" s="56"/>
      <c r="K2" s="56"/>
      <c r="L2" s="56"/>
      <c r="M2" s="56"/>
    </row>
    <row r="3" spans="1:13" ht="32.25" customHeight="1">
      <c r="A3" s="54" t="s">
        <v>2</v>
      </c>
      <c r="B3" s="57" t="s">
        <v>98</v>
      </c>
      <c r="C3" s="57"/>
      <c r="D3" s="57"/>
      <c r="E3" s="57"/>
      <c r="F3" s="57"/>
      <c r="G3" s="57"/>
      <c r="H3" s="57"/>
      <c r="I3" s="57"/>
      <c r="J3" s="57"/>
      <c r="K3" s="57"/>
      <c r="L3" s="57"/>
      <c r="M3" s="57"/>
    </row>
    <row r="4" spans="1:13" ht="32.25" customHeight="1" thickBot="1">
      <c r="A4" s="54" t="s">
        <v>4</v>
      </c>
      <c r="B4" s="118" t="s">
        <v>99</v>
      </c>
      <c r="C4" s="118"/>
      <c r="D4" s="57"/>
      <c r="E4" s="57"/>
      <c r="F4" s="57"/>
      <c r="G4" s="57"/>
      <c r="H4" s="57"/>
      <c r="I4" s="57"/>
      <c r="J4" s="57"/>
      <c r="K4" s="57"/>
      <c r="L4" s="57"/>
      <c r="M4" s="57"/>
    </row>
    <row r="5" spans="1:13" ht="27" customHeight="1">
      <c r="A5" s="119" t="s">
        <v>49</v>
      </c>
      <c r="B5" s="120"/>
      <c r="C5" s="120"/>
      <c r="D5" s="120"/>
      <c r="E5" s="120"/>
      <c r="F5" s="120" t="s">
        <v>100</v>
      </c>
      <c r="G5" s="120"/>
      <c r="H5" s="120" t="s">
        <v>101</v>
      </c>
      <c r="I5" s="120"/>
      <c r="J5" s="120" t="s">
        <v>102</v>
      </c>
      <c r="K5" s="120"/>
      <c r="L5" s="120" t="s">
        <v>103</v>
      </c>
      <c r="M5" s="121"/>
    </row>
    <row r="6" spans="1:13" ht="36" customHeight="1">
      <c r="A6" s="111" t="s">
        <v>28</v>
      </c>
      <c r="B6" s="113" t="s">
        <v>104</v>
      </c>
      <c r="C6" s="58" t="s">
        <v>105</v>
      </c>
      <c r="D6" s="115" t="s">
        <v>106</v>
      </c>
      <c r="E6" s="113" t="s">
        <v>107</v>
      </c>
      <c r="F6" s="58" t="s">
        <v>108</v>
      </c>
      <c r="G6" s="58" t="s">
        <v>109</v>
      </c>
      <c r="H6" s="58" t="s">
        <v>108</v>
      </c>
      <c r="I6" s="58" t="s">
        <v>109</v>
      </c>
      <c r="J6" s="58" t="s">
        <v>108</v>
      </c>
      <c r="K6" s="58" t="s">
        <v>109</v>
      </c>
      <c r="L6" s="58" t="s">
        <v>108</v>
      </c>
      <c r="M6" s="59" t="s">
        <v>109</v>
      </c>
    </row>
    <row r="7" spans="1:13" ht="27" customHeight="1" thickBot="1">
      <c r="A7" s="112"/>
      <c r="B7" s="114"/>
      <c r="C7" s="60" t="s">
        <v>110</v>
      </c>
      <c r="D7" s="116"/>
      <c r="E7" s="114"/>
      <c r="F7" s="60" t="s">
        <v>110</v>
      </c>
      <c r="G7" s="60" t="s">
        <v>111</v>
      </c>
      <c r="H7" s="60" t="s">
        <v>110</v>
      </c>
      <c r="I7" s="60" t="s">
        <v>111</v>
      </c>
      <c r="J7" s="60" t="s">
        <v>110</v>
      </c>
      <c r="K7" s="60" t="s">
        <v>111</v>
      </c>
      <c r="L7" s="60" t="s">
        <v>110</v>
      </c>
      <c r="M7" s="61" t="s">
        <v>111</v>
      </c>
    </row>
    <row r="8" spans="1:13" ht="134.25" customHeight="1">
      <c r="A8" s="62">
        <v>6473</v>
      </c>
      <c r="B8" s="63" t="s">
        <v>15</v>
      </c>
      <c r="C8" s="64" t="s">
        <v>16</v>
      </c>
      <c r="D8" s="65">
        <v>1080060</v>
      </c>
      <c r="E8" s="66">
        <v>5103202682</v>
      </c>
      <c r="F8" s="65">
        <v>251763</v>
      </c>
      <c r="G8" s="66">
        <f>+E8/4</f>
        <v>1275800670.5</v>
      </c>
      <c r="H8" s="65">
        <v>267695</v>
      </c>
      <c r="I8" s="66">
        <v>1275800670.5</v>
      </c>
      <c r="J8" s="67">
        <v>336257</v>
      </c>
      <c r="K8" s="66">
        <v>1275800670.5</v>
      </c>
      <c r="L8" s="67">
        <v>224345</v>
      </c>
      <c r="M8" s="68">
        <v>1275800670.5</v>
      </c>
    </row>
    <row r="9" spans="1:13" ht="126" customHeight="1">
      <c r="A9" s="69">
        <v>6521</v>
      </c>
      <c r="B9" s="70" t="s">
        <v>19</v>
      </c>
      <c r="C9" s="71" t="s">
        <v>20</v>
      </c>
      <c r="D9" s="72">
        <v>360552</v>
      </c>
      <c r="E9" s="73">
        <v>684000000</v>
      </c>
      <c r="F9" s="74">
        <v>89124</v>
      </c>
      <c r="G9" s="75">
        <f>+E9/4</f>
        <v>171000000</v>
      </c>
      <c r="H9" s="74">
        <v>89575</v>
      </c>
      <c r="I9" s="75">
        <v>171000000</v>
      </c>
      <c r="J9" s="74">
        <v>90476</v>
      </c>
      <c r="K9" s="75">
        <v>171000000</v>
      </c>
      <c r="L9" s="74">
        <v>91377</v>
      </c>
      <c r="M9" s="76">
        <v>171000000</v>
      </c>
    </row>
    <row r="10" spans="1:13" ht="172.5" customHeight="1" thickBot="1">
      <c r="A10" s="77">
        <v>6523</v>
      </c>
      <c r="B10" s="78" t="s">
        <v>17</v>
      </c>
      <c r="C10" s="79" t="s">
        <v>89</v>
      </c>
      <c r="D10" s="80">
        <v>976</v>
      </c>
      <c r="E10" s="81">
        <v>155000000</v>
      </c>
      <c r="F10" s="82">
        <v>241</v>
      </c>
      <c r="G10" s="81">
        <f>+E10/4</f>
        <v>38750000</v>
      </c>
      <c r="H10" s="82">
        <v>243</v>
      </c>
      <c r="I10" s="81">
        <v>38750000</v>
      </c>
      <c r="J10" s="82">
        <v>245</v>
      </c>
      <c r="K10" s="81">
        <v>38750000</v>
      </c>
      <c r="L10" s="82">
        <v>247</v>
      </c>
      <c r="M10" s="83">
        <v>38750000</v>
      </c>
    </row>
    <row r="11" spans="1:13" ht="18.5">
      <c r="A11" s="84"/>
      <c r="B11" s="84"/>
      <c r="C11" s="84"/>
      <c r="D11" s="84"/>
      <c r="E11" s="84"/>
      <c r="F11" s="84"/>
      <c r="G11" s="84"/>
      <c r="H11" s="84"/>
      <c r="I11" s="84"/>
      <c r="J11" s="84"/>
      <c r="K11" s="84"/>
      <c r="L11" s="84"/>
      <c r="M11" s="84"/>
    </row>
    <row r="12" spans="1:13" ht="18.5">
      <c r="A12" s="84"/>
      <c r="B12" s="85"/>
      <c r="C12" s="85"/>
      <c r="D12" s="86"/>
      <c r="E12" s="85"/>
      <c r="F12" s="85"/>
      <c r="G12" s="87"/>
      <c r="H12" s="87"/>
      <c r="I12" s="87"/>
      <c r="J12" s="85"/>
      <c r="K12" s="88"/>
      <c r="L12" s="84"/>
      <c r="M12" s="84"/>
    </row>
    <row r="13" spans="1:13" ht="18.5">
      <c r="A13" s="84"/>
      <c r="B13" s="89"/>
      <c r="C13" s="89"/>
      <c r="D13" s="89"/>
      <c r="E13" s="89"/>
      <c r="F13" s="89"/>
      <c r="G13" s="89"/>
      <c r="H13" s="89"/>
      <c r="I13" s="89"/>
      <c r="J13" s="89"/>
      <c r="K13" s="89"/>
      <c r="L13" s="84"/>
      <c r="M13" s="84"/>
    </row>
    <row r="14" spans="1:13" ht="18.5">
      <c r="A14" s="84"/>
      <c r="B14" s="84"/>
      <c r="C14" s="84"/>
      <c r="D14" s="84"/>
      <c r="E14" s="84"/>
      <c r="F14" s="84"/>
      <c r="G14" s="84"/>
      <c r="H14" s="84"/>
      <c r="I14" s="84"/>
      <c r="J14" s="84"/>
      <c r="K14" s="84"/>
      <c r="L14" s="84"/>
      <c r="M14" s="84"/>
    </row>
    <row r="15" spans="1:13" ht="18.5">
      <c r="A15" s="84"/>
      <c r="B15" s="84"/>
      <c r="C15" s="84"/>
      <c r="D15" s="84"/>
      <c r="E15" s="84"/>
      <c r="F15" s="84"/>
      <c r="G15" s="84"/>
      <c r="H15" s="84"/>
      <c r="I15" s="84"/>
      <c r="J15" s="84"/>
      <c r="K15" s="84"/>
      <c r="L15" s="84"/>
      <c r="M15" s="84"/>
    </row>
    <row r="16" spans="1:13" ht="18.5">
      <c r="A16" s="84"/>
      <c r="B16" s="84"/>
      <c r="C16" s="84"/>
      <c r="D16" s="84"/>
      <c r="E16" s="84"/>
      <c r="F16" s="84"/>
      <c r="G16" s="84"/>
      <c r="H16" s="84"/>
      <c r="I16" s="84"/>
      <c r="J16" s="84"/>
      <c r="K16" s="84"/>
      <c r="L16" s="84"/>
      <c r="M16" s="84"/>
    </row>
    <row r="17" spans="1:13" ht="18.5">
      <c r="A17" s="84"/>
      <c r="B17" s="84"/>
      <c r="C17" s="84"/>
      <c r="D17" s="84"/>
      <c r="E17" s="84"/>
      <c r="F17" s="84"/>
      <c r="G17" s="84"/>
      <c r="H17" s="84"/>
      <c r="I17" s="84"/>
      <c r="J17" s="84"/>
      <c r="K17" s="84"/>
      <c r="L17" s="84"/>
      <c r="M17" s="84"/>
    </row>
    <row r="18" spans="1:13" ht="18.5">
      <c r="A18" s="90"/>
      <c r="B18" s="90"/>
      <c r="C18" s="90"/>
      <c r="D18" s="90"/>
      <c r="E18" s="90"/>
      <c r="F18" s="90"/>
      <c r="G18" s="90"/>
      <c r="H18" s="90"/>
      <c r="I18" s="90"/>
      <c r="J18" s="90"/>
      <c r="K18" s="90"/>
      <c r="L18" s="90"/>
      <c r="M18" s="90"/>
    </row>
  </sheetData>
  <mergeCells count="11">
    <mergeCell ref="A6:A7"/>
    <mergeCell ref="B6:B7"/>
    <mergeCell ref="D6:D7"/>
    <mergeCell ref="E6:E7"/>
    <mergeCell ref="A1:L1"/>
    <mergeCell ref="B4:C4"/>
    <mergeCell ref="A5:E5"/>
    <mergeCell ref="F5:G5"/>
    <mergeCell ref="H5:I5"/>
    <mergeCell ref="J5:K5"/>
    <mergeCell ref="L5:M5"/>
  </mergeCells>
  <pageMargins left="0.7" right="0.7" top="0.75" bottom="0.75" header="0.3" footer="0.3"/>
  <pageSetup scale="31"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045315FBA9F44D8D70733E3990EA95" ma:contentTypeVersion="12" ma:contentTypeDescription="Crear nuevo documento." ma:contentTypeScope="" ma:versionID="ceb7bbe4551f05980a15400c4f91b6ce">
  <xsd:schema xmlns:xsd="http://www.w3.org/2001/XMLSchema" xmlns:xs="http://www.w3.org/2001/XMLSchema" xmlns:p="http://schemas.microsoft.com/office/2006/metadata/properties" xmlns:ns2="413b7329-655d-4d7d-a76a-bebacd67a116" xmlns:ns3="6e0e2266-76bd-4139-930a-1cefa2e3aa60" targetNamespace="http://schemas.microsoft.com/office/2006/metadata/properties" ma:root="true" ma:fieldsID="e79048e8a7a9c2e2389d0d4c1f59bb74" ns2:_="" ns3:_="">
    <xsd:import namespace="413b7329-655d-4d7d-a76a-bebacd67a116"/>
    <xsd:import namespace="6e0e2266-76bd-4139-930a-1cefa2e3a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3b7329-655d-4d7d-a76a-bebacd67a1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e0e2266-76bd-4139-930a-1cefa2e3aa6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05E241-B08C-4667-91AF-132C436E37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3b7329-655d-4d7d-a76a-bebacd67a116"/>
    <ds:schemaRef ds:uri="6e0e2266-76bd-4139-930a-1cefa2e3a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BDE329-B325-4792-A3F1-FFB46AB614AE}">
  <ds:schemaRefs>
    <ds:schemaRef ds:uri="http://schemas.microsoft.com/sharepoint/v3/contenttype/forms"/>
  </ds:schemaRefs>
</ds:datastoreItem>
</file>

<file path=customXml/itemProps3.xml><?xml version="1.0" encoding="utf-8"?>
<ds:datastoreItem xmlns:ds="http://schemas.openxmlformats.org/officeDocument/2006/customXml" ds:itemID="{B6EDA6C6-F1A5-478B-8D85-1611625A73E7}">
  <ds:schemaRefs>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www.w3.org/XML/1998/namespace"/>
    <ds:schemaRef ds:uri="http://schemas.microsoft.com/office/infopath/2007/PartnerControls"/>
    <ds:schemaRef ds:uri="http://purl.org/dc/terms/"/>
    <ds:schemaRef ds:uri="6e0e2266-76bd-4139-930a-1cefa2e3aa60"/>
    <ds:schemaRef ds:uri="413b7329-655d-4d7d-a76a-bebacd67a116"/>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Informe Primer Trimestre 2023</vt:lpstr>
      <vt:lpstr>EJEC.FIS. -FIN. ENE-MAR. 2023</vt:lpstr>
      <vt:lpstr>Programación indicativa 2023</vt:lpstr>
      <vt:lpstr>'EJEC.FIS. -FIN. ENE-MAR. 2023'!Área_de_impresión</vt:lpstr>
      <vt:lpstr>'Programación indicativa 2023'!Área_de_impresión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M. Florentino P.</dc:creator>
  <cp:keywords/>
  <dc:description/>
  <cp:lastModifiedBy>Gilena J. Alcantara Mateo</cp:lastModifiedBy>
  <cp:revision/>
  <cp:lastPrinted>2023-05-05T18:37:25Z</cp:lastPrinted>
  <dcterms:created xsi:type="dcterms:W3CDTF">2022-02-08T13:21:40Z</dcterms:created>
  <dcterms:modified xsi:type="dcterms:W3CDTF">2023-05-05T19:39:15Z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0x01010027045315FBA9F44D8D70733E3990EA95</vt:lpwstr>
  </property>
</Properties>
</file>