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4"/>
  <workbookPr/>
  <mc:AlternateContent xmlns:mc="http://schemas.openxmlformats.org/markup-compatibility/2006">
    <mc:Choice Requires="x15">
      <x15ac:absPath xmlns:x15ac="http://schemas.microsoft.com/office/spreadsheetml/2010/11/ac" url="https://poderjudicialgobdo.sharepoint.com/sites/GerenciadePlanificacin/Documentos compartidos/Documentos año 2025/Ppto 2025/SIGEF 2025/Informe de evaluación 3er. trimestre 2025 de las Metas Físicas -Financiera/"/>
    </mc:Choice>
  </mc:AlternateContent>
  <xr:revisionPtr revIDLastSave="0" documentId="8_{26569672-EEB4-495F-B70C-24105980FFF1}" xr6:coauthVersionLast="47" xr6:coauthVersionMax="47" xr10:uidLastSave="{00000000-0000-0000-0000-000000000000}"/>
  <bookViews>
    <workbookView xWindow="28680" yWindow="-120" windowWidth="29040" windowHeight="15720" xr2:uid="{667736CF-FD67-4FD8-9E1D-90FEB197783F}"/>
  </bookViews>
  <sheets>
    <sheet name="Informe tercer Trimestre 2025" sheetId="1" r:id="rId1"/>
  </sheets>
  <externalReferences>
    <externalReference r:id="rId2"/>
    <externalReference r:id="rId3"/>
    <externalReference r:id="rId4"/>
  </externalReferences>
  <definedNames>
    <definedName name="aa">#REF!</definedName>
    <definedName name="aaa">#REF!</definedName>
    <definedName name="AAAAAAAAAAAAAA">#REF!</definedName>
    <definedName name="AME">#REF!</definedName>
    <definedName name="años">#REF!</definedName>
    <definedName name="areas">#REF!</definedName>
    <definedName name="areas2">#REF!</definedName>
    <definedName name="categoria">#REF!</definedName>
    <definedName name="Conssssssss">[1]listas!$G$36:$G$39</definedName>
    <definedName name="CONTABILIDAD">#REF!</definedName>
    <definedName name="CTAACUM">#REF!</definedName>
    <definedName name="CTAMES">#REF!</definedName>
    <definedName name="cuentas">[2]listas!$B$5:$C$183</definedName>
    <definedName name="Inicial">#REF!</definedName>
    <definedName name="J">#REF!</definedName>
    <definedName name="JH">#REF!</definedName>
    <definedName name="jjj">#REF!</definedName>
    <definedName name="LA.2">#REF!</definedName>
    <definedName name="LA.3">#REF!</definedName>
    <definedName name="LA.4">#REF!</definedName>
    <definedName name="LA.5">#REF!</definedName>
    <definedName name="LA.6">#REF!</definedName>
    <definedName name="LA.7">#REF!</definedName>
    <definedName name="MONEDA">#REF!</definedName>
    <definedName name="OBJ">#REF!</definedName>
    <definedName name="objetivo">#REF!</definedName>
    <definedName name="OE">#REF!</definedName>
    <definedName name="OTRO">#REF!</definedName>
    <definedName name="PEDRO">#REF!</definedName>
    <definedName name="priori">#REF!</definedName>
    <definedName name="prioridad">#REF!</definedName>
    <definedName name="qq">#REF!</definedName>
    <definedName name="qqq">#REF!</definedName>
    <definedName name="qwsqwqws">#REF!</definedName>
    <definedName name="rererter">#REF!</definedName>
    <definedName name="sdfgsrg">[1]listas!$G$9:$G$17</definedName>
    <definedName name="SISI">#REF!</definedName>
    <definedName name="solicitado">[1]Solicitado!$E$12:$E$5000</definedName>
    <definedName name="sssssss">[3]listas!$C$12:$C$14</definedName>
    <definedName name="SUM">#REF!</definedName>
    <definedName name="SUMAACUM">#REF!</definedName>
    <definedName name="SUMAMES">#REF!</definedName>
    <definedName name="valores">#REF!</definedName>
    <definedName name="vvvvvvvvvvvvvvvvvvvvvvvvvvvv">[3]listas!$C$12:$C$14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1" l="1"/>
  <c r="F30" i="1"/>
  <c r="H30" i="1" s="1"/>
  <c r="J30" i="1" s="1"/>
  <c r="I29" i="1"/>
  <c r="F29" i="1"/>
  <c r="H29" i="1" s="1"/>
  <c r="J29" i="1" s="1"/>
  <c r="I28" i="1"/>
  <c r="F28" i="1"/>
  <c r="H28" i="1" s="1"/>
  <c r="C24" i="1"/>
  <c r="A24" i="1"/>
  <c r="F24" i="1" l="1"/>
  <c r="I24" i="1" s="1"/>
  <c r="J28" i="1"/>
</calcChain>
</file>

<file path=xl/sharedStrings.xml><?xml version="1.0" encoding="utf-8"?>
<sst xmlns="http://schemas.openxmlformats.org/spreadsheetml/2006/main" count="85" uniqueCount="77">
  <si>
    <t>Informe de Evaluación Tercer Trimestre del 2025 de las Metas Físicas-Financieras</t>
  </si>
  <si>
    <t>I -Información Institucional</t>
  </si>
  <si>
    <t>I.I - Completar los datos requeridos sobre la institución</t>
  </si>
  <si>
    <t>Capítulo</t>
  </si>
  <si>
    <t>301-Poder Judicial</t>
  </si>
  <si>
    <t>Subcapítulo</t>
  </si>
  <si>
    <t>1-Poder Judicial</t>
  </si>
  <si>
    <t>Unidad Ejecutora</t>
  </si>
  <si>
    <t>Misión</t>
  </si>
  <si>
    <t>Garantizar derechos resolviendo conflictos de manera oportuna y eficiente, a través de una administración de justicia que favorece la convivencia pacífica, en el marco de un Estado Social y democrático de Derecho.</t>
  </si>
  <si>
    <t>Visión</t>
  </si>
  <si>
    <t>Una justicia oportuna, inclusiva, accesible y confiable, garante de la dignidad y los derechos de las personas, reconocida por la integridad y compromiso institucional de sus servidores y servidoras.</t>
  </si>
  <si>
    <t>II. Contribución a la Estrategia Nacional de Desarrollo</t>
  </si>
  <si>
    <t>Eje estratégico:</t>
  </si>
  <si>
    <t>Desarrollo Institucional</t>
  </si>
  <si>
    <t>Objetivo general:</t>
  </si>
  <si>
    <t xml:space="preserve">Imperio de la ley y seguridad ciudadana. </t>
  </si>
  <si>
    <t>Objetivo(s) específico(s):</t>
  </si>
  <si>
    <t>1,2,1</t>
  </si>
  <si>
    <t>Fortalecer el respeto a la ley y sancionar su incumplimiento a través de un sistema de
administración de justicia accesible a toda la población, eficiente en el despacho judicial y ágil en los procesos judiciales</t>
  </si>
  <si>
    <t>III. Información del Programa</t>
  </si>
  <si>
    <t>Nombre:</t>
  </si>
  <si>
    <t>Administración de Justicia</t>
  </si>
  <si>
    <t>Descripción:</t>
  </si>
  <si>
    <t>Proporcionar un servicio de justicia oportuno y eficiente, accesible a todos los ciudadanos para la resolución de los conflictos y garantizar los derechos de las personas.</t>
  </si>
  <si>
    <r>
      <t>Beneficiarios:</t>
    </r>
    <r>
      <rPr>
        <sz val="12"/>
        <color rgb="FF000000"/>
        <rFont val="Montserrat"/>
      </rPr>
      <t xml:space="preserve"> </t>
    </r>
  </si>
  <si>
    <t>Los habitantes del país</t>
  </si>
  <si>
    <t>Resultado Asociado:</t>
  </si>
  <si>
    <t>Lograr la paz social y seguridad jurídica de los dominicanos en el marco de un estado de derecho.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</si>
  <si>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</si>
  <si>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</si>
  <si>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</si>
  <si>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</si>
  <si>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</si>
  <si>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</si>
  <si>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</si>
  <si>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</si>
  <si>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 xml:space="preserve"> Programación Trimestral</t>
  </si>
  <si>
    <t>Ejecución Trimestral</t>
  </si>
  <si>
    <t>Avance</t>
  </si>
  <si>
    <t>Producto</t>
  </si>
  <si>
    <t>Indicador</t>
  </si>
  <si>
    <t>Física
(A)</t>
  </si>
  <si>
    <t>Financiera
(B)</t>
  </si>
  <si>
    <t>Física
(C)</t>
  </si>
  <si>
    <t>Financiera
(D)</t>
  </si>
  <si>
    <t>Física 
(E)</t>
  </si>
  <si>
    <t>Financiera 
 (F)</t>
  </si>
  <si>
    <t>Física 
(%)
 G=E/C</t>
  </si>
  <si>
    <t>Financiero 
(%) 
H=F/D</t>
  </si>
  <si>
    <t xml:space="preserve">Usuarios del Sistema de Administración de Justicia con Decisiones Emitidas </t>
  </si>
  <si>
    <t>No. De decisiones  emitidas a nivel nacional</t>
  </si>
  <si>
    <t xml:space="preserve">Certificados de Títulos Expedidos a Propietarios </t>
  </si>
  <si>
    <t>No. de Certificados de Títulos expedidos</t>
  </si>
  <si>
    <t xml:space="preserve">Jueces del Sistema Judicial y Aspirantes a Juez de paz reciben Capacitación y Formación Integral </t>
  </si>
  <si>
    <t>No. de Jueces/Aspirantes a Juez de Paz   capacitados/formados</t>
  </si>
  <si>
    <t>V. Análisis de los Logros y Desviaciones</t>
  </si>
  <si>
    <t>V.I - Información de Logros y Desviaciones por Producto</t>
  </si>
  <si>
    <t xml:space="preserve">Producto: </t>
  </si>
  <si>
    <t>Sentencias Emitidas</t>
  </si>
  <si>
    <t xml:space="preserve">Descripción del producto: </t>
  </si>
  <si>
    <t>Decisión judicial emitida por un juez o tribunal que pone fin a una litis (civil y comercial, de familia, laboral, contencioso-administrativo, inmobiliaria) o causa penal, mediante la cual se reconoce o declara el derecho de una de las partes, obligando a la otra a cumplir con lo resuelto.</t>
  </si>
  <si>
    <t>Logros alcanzados:</t>
  </si>
  <si>
    <t xml:space="preserve">Durante el tercer trimestre de 2025, se emitieron 277,982 sentencias de un total de 291,754 decisiones programadas para ese período, lo que representa un cumplimiento del 95.28% de la meta física. En términos financieros, la ejecución alcanzó un 25% de lo programado, con una inversión ejecutada de RD$2,030,238,471.75.                                                                                                                                             </t>
  </si>
  <si>
    <t>Causas y justificación del desvío:</t>
  </si>
  <si>
    <t>Durante el tercer trimestre de 2025 se alcanzó un 95.28% de la meta programada, superando el 90.27% obtenido en el trimestre anterior. Este avance responde a la continuidad en la implementación de mejoras en los procesos de gestión judicial, enfocadas en optimizar la eficiencia y garantizar una mayor trazabilidad en las decisiones. En materia financiera, la ejecución del 25% se mantuvo dentro de los parámetros previstos, sin presentar desviaciones relevantes.</t>
  </si>
  <si>
    <t>Certificados de Títulos Expedidos</t>
  </si>
  <si>
    <t>Documento oficial emitido y garantizado por el Estado dominicano, que acredita la existencia de un derecho real de propiedad y la titularidad sobre un inmueble.</t>
  </si>
  <si>
    <t>Durante el tercer trimestre del 2025, se emitieron 121,161 Certificados de Títulos, superando la meta trimestral programada. Esta ejecución representa un cumplimiento del 113.15% respecto a la programación física, como se refleja en la tabla de desempeño.  En cuanto a la ejecución financiera, se alcanzó el 25% del presupuesto anual previsto, conforme a lo programado para este período.</t>
  </si>
  <si>
    <t>El cumplimiento superior a la meta física durante el tercer trimestre de 2025 se atribuye a la continuidad en el fortalecimiento de los sistemas tecnológicos y a la optimización de los procesos operativos implementados en el Registro Inmobiliario. Estas acciones consolidaron una mayor capacidad de respuesta ante el incremento de solicitudes, permitiendo una producción por encima de lo planificado y asegurando un servicio más ágil, eficiente y coherente con los estándares de calidad y las expectativas de los usuarios.</t>
  </si>
  <si>
    <t>Jueces y Aspirantes a Juez de Paz capacitados/formados integralmente.</t>
  </si>
  <si>
    <t xml:space="preserve">Este producto tiene por finalidad, contribuir con la excelencia en el sistema de administración de justicia, mediante la aplicación de un conjunto de programas dirigidos a satisfacer todas las necesidades de formación de los aspirantes a  juez de paz, así como de capacitación continua de los jueces existentes del Poder Judicial.   </t>
  </si>
  <si>
    <t>Durante el 3er trimestre del 2025, el Poder Judicial, a través de la Escuela Nacional de la Judicatura (ENJ), logró la capacitación de 329 jueces, lo que representó un cumplimiento del 70% respecto a la meta programada para el período. Las actividades de formación incluyeron talleres en áreas clave como derecho penal, civil, principios judiciales, así como formación integral y funcional. La ejecución financiera alcanzó el 25% del presupuesto anual programado, acorde al ritmo previsto.</t>
  </si>
  <si>
    <t>El cumplimiento del 70% de la meta programada en materia de capacitación judicial refleja un avance significativo respecto a períodos anteriores, aunque aún influenciado por ciertos factores operativos y logísticos que incidieron en el desarrollo del cronograma establecido. Entre estos, se incluyen ajustes en la planificación de las actividades de formación debido a la reprogramación de talleres clave y a la disponibilidad de facilitadores especializados. Asimismo, algunos jueces y aspirantes continuaban participando en talleres iniciados en trimestres previos, lo que limitó parcialmente el número de participantes certificados durante este período, ya que dichos procesos formativos se encontraban en fase de conclusión.</t>
  </si>
  <si>
    <r>
      <t xml:space="preserve">VI. </t>
    </r>
    <r>
      <rPr>
        <b/>
        <sz val="11"/>
        <color theme="0"/>
        <rFont val="Montserrat"/>
      </rPr>
      <t>Oportunidades de Mejora</t>
    </r>
  </si>
  <si>
    <t xml:space="preserve">VI. I - De acuerdo a los eventos presentados durante la ejecución del producto, ¿qué aspecto puede mejorarse? </t>
  </si>
  <si>
    <t>Continuar fortaleciendo la planificación operativa de los programas formativos, optimizando la disponibilidad de facilitadores y la organización de las actividades para evitar reprogramaciones que afecten el cumplimiento de las metas.  En ese sentido, se reitera la importancia de avanzar en la implementación progresiva de la Ley 339-22 y su reglamento, promoviendo el uso de plataformas digitales tanto para la capacitación continua como para la gestión de servicios judiciales, lo que permitirá ampliar la cobertura, reducir limitaciones logísticas y facilitar el acceso ciudadano a una justicia más ágil, eficiente y centrada en las personas.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</si>
</sst>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10409]0.00%"/>
  </numFmts>
  <fonts count="20">
    <font>
      <sz val="11"/>
      <color theme="1"/>
      <name val="Aptos Narrow"/>
      <family val="2"/>
      <scheme val="minor"/>
    </font>
    <font>
      <sz val="11"/>
      <color theme="1"/>
      <name val="Aptos Narrow"/>
      <family val="2"/>
      <scheme val="minor"/>
    </font>
    <font>
      <b/>
      <sz val="16"/>
      <color rgb="FF000000"/>
      <name val="Montserrat"/>
    </font>
    <font>
      <sz val="11"/>
      <color theme="1"/>
      <name val="Montserrat"/>
    </font>
    <font>
      <b/>
      <sz val="12"/>
      <color theme="0"/>
      <name val="Montserrat"/>
    </font>
    <font>
      <b/>
      <sz val="11"/>
      <color theme="1"/>
      <name val="Montserrat"/>
    </font>
    <font>
      <b/>
      <sz val="11"/>
      <color rgb="FF000000"/>
      <name val="Montserrat"/>
    </font>
    <font>
      <sz val="10"/>
      <color theme="1"/>
      <name val="Montserrat"/>
    </font>
    <font>
      <sz val="11"/>
      <color rgb="FF000000"/>
      <name val="Aptos Narrow"/>
      <family val="2"/>
      <scheme val="minor"/>
    </font>
    <font>
      <b/>
      <sz val="11"/>
      <name val="Montserrat"/>
    </font>
    <font>
      <sz val="11"/>
      <name val="Montserrat"/>
    </font>
    <font>
      <sz val="12"/>
      <color rgb="FF000000"/>
      <name val="Montserrat"/>
    </font>
    <font>
      <b/>
      <sz val="12"/>
      <color theme="1"/>
      <name val="Montserrat"/>
    </font>
    <font>
      <b/>
      <sz val="10"/>
      <color rgb="FF000000"/>
      <name val="Montserrat"/>
    </font>
    <font>
      <sz val="9"/>
      <color theme="1"/>
      <name val="Montserrat"/>
    </font>
    <font>
      <sz val="10"/>
      <name val="Montserrat"/>
    </font>
    <font>
      <sz val="11"/>
      <color rgb="FF000000"/>
      <name val="Montserrat"/>
    </font>
    <font>
      <b/>
      <sz val="9"/>
      <name val="Montserrat"/>
    </font>
    <font>
      <sz val="11"/>
      <color rgb="FFFF0000"/>
      <name val="Montserrat"/>
    </font>
    <font>
      <b/>
      <sz val="11"/>
      <color theme="0"/>
      <name val="Montserrat"/>
    </font>
  </fonts>
  <fills count="10">
    <fill>
      <patternFill patternType="none"/>
    </fill>
    <fill>
      <patternFill patternType="gray125"/>
    </fill>
    <fill>
      <patternFill patternType="solid">
        <fgColor theme="0" tint="-0.499984740745262"/>
        <bgColor indexed="64"/>
      </patternFill>
    </fill>
    <fill>
      <patternFill patternType="solid">
        <fgColor rgb="FF0050DD"/>
        <bgColor indexed="64"/>
      </patternFill>
    </fill>
    <fill>
      <patternFill patternType="solid">
        <fgColor rgb="FFFFFFFF"/>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tint="-4.9989318521683403E-2"/>
        <bgColor indexed="64"/>
      </patternFill>
    </fill>
    <fill>
      <patternFill patternType="solid">
        <fgColor theme="0" tint="-4.9989318521683403E-2"/>
        <bgColor rgb="FFF5F5F5"/>
      </patternFill>
    </fill>
    <fill>
      <patternFill patternType="solid">
        <fgColor theme="3" tint="0.89999084444715716"/>
        <bgColor indexed="64"/>
      </patternFill>
    </fill>
  </fills>
  <borders count="14">
    <border>
      <left/>
      <right/>
      <top/>
      <bottom/>
      <diagonal/>
    </border>
    <border>
      <left style="medium">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medium">
        <color theme="0" tint="-0.24994659260841701"/>
      </right>
      <top style="medium">
        <color theme="0" tint="-0.24994659260841701"/>
      </top>
      <bottom style="thin">
        <color theme="0" tint="-0.24994659260841701"/>
      </bottom>
      <diagonal/>
    </border>
    <border>
      <left style="medium">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medium">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medium">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medium">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medium">
        <color theme="0" tint="-0.24994659260841701"/>
      </right>
      <top style="thin">
        <color theme="0" tint="-0.24994659260841701"/>
      </top>
      <bottom style="medium">
        <color theme="0" tint="-0.24994659260841701"/>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xf numFmtId="43" fontId="1" fillId="0" borderId="0" applyFont="0" applyFill="0" applyBorder="0" applyAlignment="0" applyProtection="0"/>
  </cellStyleXfs>
  <cellXfs count="91">
    <xf numFmtId="0" fontId="0" fillId="0" borderId="0" xfId="0"/>
    <xf numFmtId="0" fontId="3" fillId="0" borderId="0" xfId="0" applyFont="1"/>
    <xf numFmtId="0" fontId="6" fillId="0" borderId="4" xfId="0" applyFont="1" applyBorder="1" applyAlignment="1">
      <alignment vertical="center"/>
    </xf>
    <xf numFmtId="0" fontId="5" fillId="0" borderId="4" xfId="0" applyFont="1" applyBorder="1" applyAlignment="1">
      <alignment vertical="center"/>
    </xf>
    <xf numFmtId="0" fontId="7" fillId="5" borderId="5" xfId="0" applyFont="1" applyFill="1" applyBorder="1" applyAlignment="1">
      <alignment horizontal="center" vertical="center" wrapText="1"/>
    </xf>
    <xf numFmtId="0" fontId="7" fillId="5" borderId="5" xfId="0" applyFont="1" applyFill="1" applyBorder="1" applyAlignment="1">
      <alignment horizontal="center" vertical="center"/>
    </xf>
    <xf numFmtId="0" fontId="7" fillId="6" borderId="5" xfId="0" applyFont="1" applyFill="1" applyBorder="1" applyAlignment="1" applyProtection="1">
      <alignment horizontal="center" vertical="center" wrapText="1"/>
      <protection locked="0"/>
    </xf>
    <xf numFmtId="0" fontId="6" fillId="0" borderId="4" xfId="0" applyFont="1" applyBorder="1" applyAlignment="1">
      <alignment vertical="center" wrapText="1"/>
    </xf>
    <xf numFmtId="0" fontId="9" fillId="0" borderId="4" xfId="3" applyFont="1" applyBorder="1" applyAlignment="1">
      <alignment vertical="center" readingOrder="1"/>
    </xf>
    <xf numFmtId="0" fontId="3" fillId="7" borderId="7" xfId="0" applyFont="1" applyFill="1" applyBorder="1"/>
    <xf numFmtId="0" fontId="3" fillId="7" borderId="8" xfId="0" applyFont="1" applyFill="1" applyBorder="1"/>
    <xf numFmtId="0" fontId="13" fillId="8" borderId="9" xfId="0" applyFont="1" applyFill="1" applyBorder="1" applyAlignment="1">
      <alignment horizontal="center" vertical="center" wrapText="1" readingOrder="1"/>
    </xf>
    <xf numFmtId="0" fontId="13" fillId="8" borderId="10" xfId="0" applyFont="1" applyFill="1" applyBorder="1" applyAlignment="1">
      <alignment horizontal="center" vertical="center" wrapText="1" readingOrder="1"/>
    </xf>
    <xf numFmtId="0" fontId="13" fillId="8" borderId="5" xfId="0" applyFont="1" applyFill="1" applyBorder="1" applyAlignment="1">
      <alignment horizontal="center" vertical="center" wrapText="1" readingOrder="1"/>
    </xf>
    <xf numFmtId="0" fontId="13" fillId="8" borderId="6" xfId="0" applyFont="1" applyFill="1" applyBorder="1" applyAlignment="1">
      <alignment horizontal="center" vertical="center" wrapText="1" readingOrder="1"/>
    </xf>
    <xf numFmtId="0" fontId="14" fillId="0" borderId="4" xfId="0" applyFont="1" applyBorder="1" applyAlignment="1" applyProtection="1">
      <alignment horizontal="left" vertical="center" wrapText="1"/>
      <protection locked="0"/>
    </xf>
    <xf numFmtId="0" fontId="14" fillId="0" borderId="5" xfId="0" applyFont="1" applyBorder="1" applyAlignment="1" applyProtection="1">
      <alignment horizontal="left" vertical="center" wrapText="1"/>
      <protection locked="0"/>
    </xf>
    <xf numFmtId="3" fontId="15" fillId="0" borderId="5" xfId="2" applyNumberFormat="1" applyFont="1" applyFill="1" applyBorder="1" applyAlignment="1">
      <alignment horizontal="center" vertical="center" wrapText="1" readingOrder="1"/>
    </xf>
    <xf numFmtId="43" fontId="15" fillId="0" borderId="5" xfId="4" applyFont="1" applyFill="1" applyBorder="1" applyAlignment="1">
      <alignment vertical="center" wrapText="1" readingOrder="1"/>
    </xf>
    <xf numFmtId="37" fontId="16" fillId="0" borderId="5" xfId="1" applyNumberFormat="1" applyFont="1" applyFill="1" applyBorder="1" applyAlignment="1">
      <alignment horizontal="center" vertical="center" wrapText="1" readingOrder="1"/>
    </xf>
    <xf numFmtId="43" fontId="10" fillId="0" borderId="5" xfId="1" applyFont="1" applyFill="1" applyBorder="1" applyAlignment="1">
      <alignment vertical="center" wrapText="1" readingOrder="1"/>
    </xf>
    <xf numFmtId="10" fontId="17" fillId="7" borderId="5" xfId="2" applyNumberFormat="1" applyFont="1" applyFill="1" applyBorder="1" applyAlignment="1" applyProtection="1">
      <alignment horizontal="center" vertical="center" wrapText="1" readingOrder="1"/>
      <protection locked="0"/>
    </xf>
    <xf numFmtId="164" fontId="17" fillId="7" borderId="6" xfId="0" applyNumberFormat="1" applyFont="1" applyFill="1" applyBorder="1" applyAlignment="1" applyProtection="1">
      <alignment horizontal="center" vertical="center" wrapText="1" readingOrder="1"/>
      <protection locked="0"/>
    </xf>
    <xf numFmtId="3" fontId="3" fillId="0" borderId="5" xfId="3" applyNumberFormat="1" applyFont="1" applyBorder="1" applyAlignment="1">
      <alignment horizontal="center" vertical="center" wrapText="1" readingOrder="1"/>
    </xf>
    <xf numFmtId="3" fontId="16" fillId="0" borderId="5" xfId="3" applyNumberFormat="1" applyFont="1" applyBorder="1" applyAlignment="1">
      <alignment horizontal="center" vertical="center" wrapText="1" readingOrder="1"/>
    </xf>
    <xf numFmtId="0" fontId="6" fillId="9" borderId="4" xfId="0" applyFont="1" applyFill="1" applyBorder="1" applyAlignment="1" applyProtection="1">
      <alignment vertical="center" wrapText="1"/>
      <protection locked="0"/>
    </xf>
    <xf numFmtId="0" fontId="6" fillId="0" borderId="4" xfId="0" applyFont="1" applyBorder="1" applyAlignment="1" applyProtection="1">
      <alignment vertical="center" wrapText="1"/>
      <protection locked="0"/>
    </xf>
    <xf numFmtId="0" fontId="10" fillId="0" borderId="0" xfId="0" applyFont="1" applyProtection="1">
      <protection locked="0"/>
    </xf>
    <xf numFmtId="0" fontId="3" fillId="4" borderId="5" xfId="0" applyFont="1" applyFill="1" applyBorder="1" applyAlignment="1" applyProtection="1">
      <alignment horizontal="left" vertical="center" wrapText="1"/>
      <protection locked="0"/>
    </xf>
    <xf numFmtId="0" fontId="3" fillId="4" borderId="6"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2" borderId="4" xfId="0" applyFont="1" applyFill="1" applyBorder="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4" fillId="3" borderId="6" xfId="0" applyFont="1" applyFill="1" applyBorder="1" applyAlignment="1">
      <alignment horizontal="left" vertical="center"/>
    </xf>
    <xf numFmtId="0" fontId="5" fillId="4" borderId="4" xfId="0" applyFont="1" applyFill="1" applyBorder="1" applyAlignment="1" applyProtection="1">
      <alignment horizontal="left" vertical="center" wrapText="1"/>
      <protection locked="0"/>
    </xf>
    <xf numFmtId="0" fontId="5" fillId="4" borderId="5" xfId="0" applyFont="1" applyFill="1" applyBorder="1" applyAlignment="1" applyProtection="1">
      <alignment horizontal="left" vertical="center" wrapText="1"/>
      <protection locked="0"/>
    </xf>
    <xf numFmtId="0" fontId="5" fillId="4" borderId="6" xfId="0" applyFont="1" applyFill="1" applyBorder="1" applyAlignment="1" applyProtection="1">
      <alignment horizontal="left" vertical="center" wrapText="1"/>
      <protection locked="0"/>
    </xf>
    <xf numFmtId="0" fontId="10" fillId="0" borderId="5" xfId="3" applyFont="1" applyBorder="1" applyAlignment="1">
      <alignment horizontal="left" vertical="center" readingOrder="1"/>
    </xf>
    <xf numFmtId="0" fontId="10" fillId="0" borderId="6" xfId="3" applyFont="1" applyBorder="1" applyAlignment="1">
      <alignment horizontal="left" vertical="center" readingOrder="1"/>
    </xf>
    <xf numFmtId="0" fontId="3" fillId="6" borderId="5" xfId="0" applyFont="1" applyFill="1" applyBorder="1" applyAlignment="1" applyProtection="1">
      <alignment horizontal="left" vertical="center"/>
      <protection locked="0"/>
    </xf>
    <xf numFmtId="0" fontId="3" fillId="6" borderId="6" xfId="0" applyFont="1" applyFill="1" applyBorder="1" applyAlignment="1" applyProtection="1">
      <alignment horizontal="left" vertical="center"/>
      <protection locked="0"/>
    </xf>
    <xf numFmtId="0" fontId="3" fillId="6" borderId="5" xfId="0" applyFont="1" applyFill="1" applyBorder="1" applyAlignment="1" applyProtection="1">
      <alignment horizontal="left" vertical="center" wrapText="1"/>
      <protection locked="0"/>
    </xf>
    <xf numFmtId="0" fontId="3" fillId="6" borderId="6" xfId="0" applyFont="1" applyFill="1" applyBorder="1" applyAlignment="1" applyProtection="1">
      <alignment horizontal="left" vertical="center" wrapText="1"/>
      <protection locked="0"/>
    </xf>
    <xf numFmtId="0" fontId="9" fillId="0" borderId="5" xfId="3" applyFont="1" applyBorder="1" applyAlignment="1">
      <alignment horizontal="left" vertical="center" readingOrder="1"/>
    </xf>
    <xf numFmtId="0" fontId="9" fillId="0" borderId="6" xfId="3" applyFont="1" applyBorder="1" applyAlignment="1">
      <alignment horizontal="left" vertical="center" readingOrder="1"/>
    </xf>
    <xf numFmtId="0" fontId="12" fillId="7" borderId="4" xfId="0" applyFont="1" applyFill="1" applyBorder="1" applyAlignment="1">
      <alignment horizontal="left" vertical="center"/>
    </xf>
    <xf numFmtId="0" fontId="12" fillId="7" borderId="5" xfId="0" applyFont="1" applyFill="1" applyBorder="1" applyAlignment="1">
      <alignment horizontal="left" vertical="center"/>
    </xf>
    <xf numFmtId="0" fontId="12" fillId="7" borderId="6" xfId="0" applyFont="1" applyFill="1" applyBorder="1" applyAlignment="1">
      <alignment horizontal="left" vertical="center"/>
    </xf>
    <xf numFmtId="0" fontId="9" fillId="7" borderId="4" xfId="0" applyFont="1" applyFill="1" applyBorder="1" applyAlignment="1">
      <alignment horizontal="center" vertical="center" wrapText="1" readingOrder="1"/>
    </xf>
    <xf numFmtId="0" fontId="9" fillId="7" borderId="5" xfId="0" applyFont="1" applyFill="1" applyBorder="1" applyAlignment="1">
      <alignment horizontal="center" vertical="center" wrapText="1" readingOrder="1"/>
    </xf>
    <xf numFmtId="0" fontId="9" fillId="7" borderId="6" xfId="0" applyFont="1" applyFill="1" applyBorder="1" applyAlignment="1">
      <alignment horizontal="center" vertical="center" wrapText="1" readingOrder="1"/>
    </xf>
    <xf numFmtId="0" fontId="16" fillId="0" borderId="5" xfId="3" applyFont="1" applyBorder="1" applyAlignment="1">
      <alignment horizontal="left" vertical="center" wrapText="1" readingOrder="1"/>
    </xf>
    <xf numFmtId="0" fontId="18" fillId="0" borderId="5" xfId="3" applyFont="1" applyBorder="1" applyAlignment="1">
      <alignment horizontal="left" vertical="center" wrapText="1" readingOrder="1"/>
    </xf>
    <xf numFmtId="0" fontId="18" fillId="0" borderId="6" xfId="3" applyFont="1" applyBorder="1" applyAlignment="1">
      <alignment horizontal="left" vertical="center" wrapText="1" readingOrder="1"/>
    </xf>
    <xf numFmtId="39" fontId="10" fillId="0" borderId="4" xfId="1" applyNumberFormat="1" applyFont="1" applyFill="1" applyBorder="1" applyAlignment="1" applyProtection="1">
      <alignment horizontal="center" vertical="center" wrapText="1" readingOrder="1"/>
      <protection locked="0"/>
    </xf>
    <xf numFmtId="39" fontId="10" fillId="0" borderId="5" xfId="1" applyNumberFormat="1" applyFont="1" applyFill="1" applyBorder="1" applyAlignment="1" applyProtection="1">
      <alignment horizontal="center" vertical="center" wrapText="1" readingOrder="1"/>
      <protection locked="0"/>
    </xf>
    <xf numFmtId="10" fontId="9" fillId="7" borderId="5" xfId="2" applyNumberFormat="1" applyFont="1" applyFill="1" applyBorder="1" applyAlignment="1" applyProtection="1">
      <alignment horizontal="center" vertical="center" wrapText="1" readingOrder="1"/>
    </xf>
    <xf numFmtId="10" fontId="9" fillId="7" borderId="6" xfId="2" applyNumberFormat="1" applyFont="1" applyFill="1" applyBorder="1" applyAlignment="1" applyProtection="1">
      <alignment horizontal="center" vertical="center" wrapText="1" readingOrder="1"/>
    </xf>
    <xf numFmtId="0" fontId="6" fillId="8" borderId="5" xfId="0" applyFont="1" applyFill="1" applyBorder="1" applyAlignment="1">
      <alignment horizontal="center" vertical="center" wrapText="1" readingOrder="1"/>
    </xf>
    <xf numFmtId="0" fontId="10" fillId="7" borderId="5" xfId="0" applyFont="1" applyFill="1" applyBorder="1" applyAlignment="1">
      <alignment vertical="top" wrapText="1"/>
    </xf>
    <xf numFmtId="0" fontId="10" fillId="7" borderId="6" xfId="0" applyFont="1" applyFill="1" applyBorder="1" applyAlignment="1">
      <alignment vertical="top" wrapText="1"/>
    </xf>
    <xf numFmtId="0" fontId="5" fillId="7" borderId="4" xfId="0" applyFont="1" applyFill="1" applyBorder="1" applyAlignment="1">
      <alignment horizontal="left" vertical="center"/>
    </xf>
    <xf numFmtId="0" fontId="5" fillId="7" borderId="5" xfId="0" applyFont="1" applyFill="1" applyBorder="1" applyAlignment="1">
      <alignment horizontal="left" vertical="center"/>
    </xf>
    <xf numFmtId="0" fontId="5" fillId="7" borderId="6" xfId="0" applyFont="1" applyFill="1" applyBorder="1" applyAlignment="1">
      <alignment horizontal="left" vertical="center"/>
    </xf>
    <xf numFmtId="0" fontId="9" fillId="9" borderId="5" xfId="3" applyFont="1" applyFill="1" applyBorder="1" applyAlignment="1">
      <alignment horizontal="left" vertical="center" wrapText="1" readingOrder="1"/>
    </xf>
    <xf numFmtId="0" fontId="9" fillId="9" borderId="6" xfId="3" applyFont="1" applyFill="1" applyBorder="1" applyAlignment="1">
      <alignment horizontal="left" vertical="center" wrapText="1" readingOrder="1"/>
    </xf>
    <xf numFmtId="0" fontId="10" fillId="0" borderId="5" xfId="3" applyFont="1" applyBorder="1" applyAlignment="1">
      <alignment horizontal="left" vertical="center" wrapText="1" readingOrder="1"/>
    </xf>
    <xf numFmtId="0" fontId="10" fillId="0" borderId="6" xfId="3" applyFont="1" applyBorder="1" applyAlignment="1">
      <alignment horizontal="left" vertical="center" wrapText="1" readingOrder="1"/>
    </xf>
    <xf numFmtId="0" fontId="16" fillId="0" borderId="6" xfId="3" applyFont="1" applyBorder="1" applyAlignment="1">
      <alignment horizontal="left" vertical="center" wrapText="1" readingOrder="1"/>
    </xf>
    <xf numFmtId="49" fontId="10" fillId="0" borderId="5" xfId="3" applyNumberFormat="1" applyFont="1" applyBorder="1" applyAlignment="1">
      <alignment horizontal="left" vertical="center" wrapText="1" readingOrder="1"/>
    </xf>
    <xf numFmtId="49" fontId="10" fillId="0" borderId="6" xfId="3" applyNumberFormat="1" applyFont="1" applyBorder="1" applyAlignment="1">
      <alignment horizontal="left" vertical="center" wrapText="1" readingOrder="1"/>
    </xf>
    <xf numFmtId="49" fontId="3" fillId="0" borderId="5" xfId="3" applyNumberFormat="1" applyFont="1" applyBorder="1" applyAlignment="1">
      <alignment horizontal="left" vertical="center" wrapText="1" readingOrder="1"/>
    </xf>
    <xf numFmtId="49" fontId="3" fillId="0" borderId="6" xfId="3" applyNumberFormat="1" applyFont="1" applyBorder="1" applyAlignment="1">
      <alignment horizontal="left" vertical="center" wrapText="1" readingOrder="1"/>
    </xf>
    <xf numFmtId="0" fontId="3" fillId="0" borderId="5" xfId="3" applyFont="1" applyBorder="1" applyAlignment="1">
      <alignment horizontal="left" vertical="center" wrapText="1" readingOrder="1"/>
    </xf>
    <xf numFmtId="0" fontId="10" fillId="0" borderId="11" xfId="3" applyFont="1" applyBorder="1" applyAlignment="1">
      <alignment vertical="center" wrapText="1" readingOrder="1"/>
    </xf>
    <xf numFmtId="0" fontId="10" fillId="0" borderId="12" xfId="3" applyFont="1" applyBorder="1" applyAlignment="1">
      <alignment vertical="center" wrapText="1" readingOrder="1"/>
    </xf>
    <xf numFmtId="0" fontId="10" fillId="0" borderId="13" xfId="3" applyFont="1" applyBorder="1" applyAlignment="1">
      <alignment vertical="center" wrapText="1" readingOrder="1"/>
    </xf>
    <xf numFmtId="0" fontId="16" fillId="0" borderId="5" xfId="0" applyFont="1" applyBorder="1" applyAlignment="1" applyProtection="1">
      <alignment horizontal="left" vertical="center" wrapText="1"/>
      <protection locked="0"/>
    </xf>
    <xf numFmtId="0" fontId="16" fillId="0" borderId="5" xfId="0" applyFont="1" applyBorder="1" applyAlignment="1" applyProtection="1">
      <alignment horizontal="left" vertical="center"/>
      <protection locked="0"/>
    </xf>
    <xf numFmtId="0" fontId="16" fillId="0" borderId="6" xfId="0" applyFont="1" applyBorder="1" applyAlignment="1" applyProtection="1">
      <alignment horizontal="left" vertical="center"/>
      <protection locked="0"/>
    </xf>
    <xf numFmtId="0" fontId="5" fillId="7" borderId="4" xfId="0" applyFont="1" applyFill="1" applyBorder="1" applyAlignment="1">
      <alignment horizontal="left" vertical="center" wrapText="1"/>
    </xf>
    <xf numFmtId="0" fontId="5" fillId="7" borderId="5" xfId="0" applyFont="1" applyFill="1" applyBorder="1" applyAlignment="1">
      <alignment horizontal="left" vertical="center" wrapText="1"/>
    </xf>
    <xf numFmtId="0" fontId="5" fillId="7" borderId="6" xfId="0" applyFont="1" applyFill="1" applyBorder="1" applyAlignment="1">
      <alignment horizontal="left" vertical="center" wrapText="1"/>
    </xf>
  </cellXfs>
  <cellStyles count="5">
    <cellStyle name="Comma" xfId="1" builtinId="3"/>
    <cellStyle name="Millares 2" xfId="4" xr:uid="{035066AB-F5ED-4EAA-AD99-0A7FCF1171E2}"/>
    <cellStyle name="Normal" xfId="0" builtinId="0"/>
    <cellStyle name="Normal 2" xfId="3" xr:uid="{91D8E3C0-67EF-4275-AA38-00287AD779C9}"/>
    <cellStyle name="Percent" xfId="2" builtinId="5"/>
  </cellStyles>
  <dxfs count="15">
    <dxf>
      <font>
        <b/>
        <i val="0"/>
        <strike val="0"/>
        <condense val="0"/>
        <extend val="0"/>
        <outline val="0"/>
        <shadow val="0"/>
        <u val="none"/>
        <vertAlign val="baseline"/>
        <sz val="9"/>
        <color auto="1"/>
        <name val="Montserrat"/>
        <scheme val="none"/>
      </font>
      <numFmt numFmtId="164" formatCode="[$-10409]0.00%"/>
      <fill>
        <patternFill patternType="solid">
          <fgColor indexed="64"/>
          <bgColor theme="0" tint="-4.9989318521683403E-2"/>
        </patternFill>
      </fill>
      <alignment horizontal="center" vertical="center" textRotation="0" wrapText="1" indent="0" justifyLastLine="0" shrinkToFit="0" readingOrder="1"/>
      <border diagonalUp="0" diagonalDown="0" outline="0">
        <left/>
        <right/>
        <top style="thin">
          <color theme="0" tint="-0.24994659260841701"/>
        </top>
        <bottom style="thin">
          <color theme="0" tint="-0.24994659260841701"/>
        </bottom>
      </border>
      <protection locked="0" hidden="0"/>
    </dxf>
    <dxf>
      <font>
        <b/>
        <i val="0"/>
        <strike val="0"/>
        <condense val="0"/>
        <extend val="0"/>
        <outline val="0"/>
        <shadow val="0"/>
        <u val="none"/>
        <vertAlign val="baseline"/>
        <sz val="9"/>
        <color auto="1"/>
        <name val="Montserrat"/>
        <scheme val="none"/>
      </font>
      <numFmt numFmtId="14" formatCode="0.00%"/>
      <fill>
        <patternFill patternType="solid">
          <fgColor indexed="64"/>
          <bgColor theme="0" tint="-4.9989318521683403E-2"/>
        </patternFill>
      </fill>
      <alignment horizontal="center" vertical="center" textRotation="0" wrapText="1" indent="0" justifyLastLine="0" shrinkToFit="0" readingOrder="1"/>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9"/>
        <color auto="1"/>
        <name val="Montserrat"/>
        <scheme val="none"/>
      </font>
      <numFmt numFmtId="35" formatCode="_(* #,##0.00_);_(* \(#,##0.00\);_(* &quot;-&quot;??_);_(@_)"/>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1"/>
        <color rgb="FFFF0000"/>
        <name val="Montserrat"/>
        <scheme val="none"/>
      </font>
      <numFmt numFmtId="165" formatCode="[$-10409]#,##0;\-#,##0"/>
      <fill>
        <patternFill patternType="solid">
          <fgColor indexed="64"/>
          <bgColor theme="5"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0"/>
        <color auto="1"/>
        <name val="Montserrat"/>
        <scheme val="none"/>
      </font>
      <numFmt numFmtId="166" formatCode="[$-10409]#,##0.00;\-#,##0.00"/>
      <fill>
        <patternFill patternType="solid">
          <fgColor indexed="64"/>
          <bgColor theme="5" tint="0.79998168889431442"/>
        </patternFill>
      </fill>
      <alignment horizontal="general" vertical="center" textRotation="0" wrapText="1" indent="0" justifyLastLine="0" shrinkToFit="0" readingOrder="1"/>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0"/>
        <color auto="1"/>
        <name val="Montserrat"/>
        <scheme val="none"/>
      </font>
      <numFmt numFmtId="3" formatCode="#,##0"/>
      <fill>
        <patternFill patternType="solid">
          <fgColor indexed="64"/>
          <bgColor theme="5" tint="0.79998168889431442"/>
        </patternFill>
      </fill>
      <alignment horizontal="center" vertical="center" textRotation="0" wrapText="1" indent="0" justifyLastLine="0" shrinkToFit="0" readingOrder="1"/>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10"/>
        <color auto="1"/>
        <name val="Montserrat"/>
        <scheme val="none"/>
      </font>
      <numFmt numFmtId="166" formatCode="[$-10409]#,##0.00;\-#,##0.00"/>
      <fill>
        <patternFill patternType="none">
          <fgColor indexed="64"/>
          <bgColor auto="1"/>
        </patternFill>
      </fill>
      <alignment horizontal="general" vertical="center" textRotation="0" wrapText="1" indent="0" justifyLastLine="0" shrinkToFit="0" readingOrder="1"/>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9"/>
        <color auto="1"/>
        <name val="Montserrat"/>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9"/>
        <color theme="1"/>
        <name val="Montserrat"/>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protection locked="0" hidden="0"/>
    </dxf>
    <dxf>
      <font>
        <b val="0"/>
        <i val="0"/>
        <strike val="0"/>
        <condense val="0"/>
        <extend val="0"/>
        <outline val="0"/>
        <shadow val="0"/>
        <u val="none"/>
        <vertAlign val="baseline"/>
        <sz val="9"/>
        <color theme="1"/>
        <name val="Montserrat"/>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protection locked="0" hidden="0"/>
    </dxf>
    <dxf>
      <border outline="0">
        <top style="thin">
          <color rgb="FFA6A6A6"/>
        </top>
      </border>
    </dxf>
    <dxf>
      <border outline="0">
        <bottom style="thin">
          <color rgb="FFA6A6A6"/>
        </bottom>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Montserrat"/>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Montserrat"/>
        <scheme val="none"/>
      </font>
      <numFmt numFmtId="0" formatCode="General"/>
      <fill>
        <patternFill patternType="solid">
          <fgColor rgb="FFF5F5F5"/>
          <bgColor theme="0" tint="-4.9989318521683403E-2"/>
        </patternFill>
      </fill>
      <alignment horizontal="center" vertical="center" textRotation="0" wrapText="1" indent="0" justifyLastLine="0" shrinkToFit="0" readingOrder="1"/>
      <border diagonalUp="0" diagonalDown="0" outline="0">
        <left style="thin">
          <color theme="0" tint="-0.24994659260841701"/>
        </left>
        <right style="thin">
          <color theme="0" tint="-0.24994659260841701"/>
        </right>
        <top/>
        <bottom/>
      </border>
      <protection locked="1" hidden="0"/>
    </dxf>
  </dxfs>
  <tableStyles count="1" defaultTableStyle="TableStyleMedium2" defaultPivotStyle="PivotStyleLight16">
    <tableStyle name="Estilo de tabla 1" pivot="0" count="0" xr9:uid="{B19F5F30-9A31-453B-AC73-6A88B871D9D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200026</xdr:colOff>
      <xdr:row>0</xdr:row>
      <xdr:rowOff>0</xdr:rowOff>
    </xdr:from>
    <xdr:to>
      <xdr:col>0</xdr:col>
      <xdr:colOff>1006475</xdr:colOff>
      <xdr:row>3</xdr:row>
      <xdr:rowOff>21089</xdr:rowOff>
    </xdr:to>
    <xdr:pic>
      <xdr:nvPicPr>
        <xdr:cNvPr id="2" name="Imagen 1">
          <a:extLst>
            <a:ext uri="{FF2B5EF4-FFF2-40B4-BE49-F238E27FC236}">
              <a16:creationId xmlns:a16="http://schemas.microsoft.com/office/drawing/2014/main" id="{285A3797-94B1-4EA5-B509-F9330B2965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6" y="0"/>
          <a:ext cx="806449" cy="8211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damartinez\Downloads\Presup%202013\SAPRECI%20V1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aflorentino\Escritorio\SAPRECI%20201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dopcnpro21\Documents%20and%20Settings\enoviedo\Escritorio\Reunion%202309\POA%202011direcciones\Formularios%20de%20Proyectos%20POA%202011%20(2)DIRECCION%20FINANCIERA%20definitiva%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3"/>
      <sheetName val="gral por areas"/>
      <sheetName val="Solicitado"/>
      <sheetName val="listas"/>
      <sheetName val="gral por desglose"/>
      <sheetName val="gral por renglones"/>
      <sheetName val="Hoja1"/>
      <sheetName val="Intro"/>
      <sheetName val="Estimado 2011"/>
      <sheetName val="Presup y Proy"/>
      <sheetName val="Est Prog"/>
      <sheetName val="Est Prog Seg"/>
      <sheetName val="Obj Gast"/>
      <sheetName val="Proy Des Inst e Inv"/>
      <sheetName val="Proy de Tecn"/>
      <sheetName val="POA x Dir 2011"/>
      <sheetName val="Cons Dir"/>
      <sheetName val="Cons Far"/>
      <sheetName val="F1"/>
      <sheetName val="F2"/>
      <sheetName val="F3"/>
      <sheetName val="F4"/>
      <sheetName val="F5"/>
      <sheetName val="F6"/>
      <sheetName val="F7"/>
      <sheetName val="F8"/>
      <sheetName val="F9"/>
      <sheetName val="F10"/>
      <sheetName val="Cons por Obj del Gasto"/>
      <sheetName val="Cons por Depto Jud"/>
      <sheetName val="Trib. Sala por Dep Jud"/>
      <sheetName val="Detalle Dep Jud"/>
      <sheetName val="Detalle por Trib. Sala"/>
      <sheetName val="Detalle del Cons"/>
      <sheetName val="Base del Detalle"/>
      <sheetName val="Actualiz Mob y Equ"/>
      <sheetName val="Actualiz Seguro Medico"/>
      <sheetName val="Hoja3 (2)"/>
      <sheetName val="Estadisticas"/>
      <sheetName val="Estadistica 2"/>
      <sheetName val="PIB, PGN y PPJ América"/>
      <sheetName val="Hoja5"/>
      <sheetName val="Hoja2"/>
      <sheetName val="Hoja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Gral"/>
      <sheetName val="Intro Budget"/>
      <sheetName val="Solicitado"/>
      <sheetName val="gral por areas"/>
      <sheetName val="gral por desglose"/>
      <sheetName val="gral por renglones"/>
      <sheetName val="listas"/>
      <sheetName val="botones"/>
      <sheetName val="Intro"/>
      <sheetName val="Est de Ing"/>
      <sheetName val="Est Prog"/>
      <sheetName val="Est Prog Seg"/>
      <sheetName val="Obj Gast"/>
      <sheetName val="Proy Des Inst e Inv"/>
      <sheetName val="Proy de Tecn"/>
      <sheetName val="POA x Dir 2011"/>
      <sheetName val="Cons Dir"/>
      <sheetName val="Cons Far"/>
      <sheetName val="F1"/>
      <sheetName val="F3"/>
      <sheetName val="F4"/>
      <sheetName val="F5"/>
      <sheetName val="F6"/>
      <sheetName val="F8"/>
      <sheetName val="F9"/>
      <sheetName val="F10"/>
      <sheetName val="Cons por Obj del Gasto"/>
      <sheetName val="Cons por Depto Jud"/>
      <sheetName val="Trib. Sala por Dep Jud"/>
      <sheetName val="Detalle Dep Jud"/>
      <sheetName val="Detalle por Trib. Sala"/>
      <sheetName val="Detalle del Cons"/>
      <sheetName val="Actualiz Seguro Medico"/>
      <sheetName val="Actualiz Mob y Equ"/>
      <sheetName val="Base del Detalle"/>
      <sheetName val="Actual Sueldos"/>
      <sheetName val="Estadisticas"/>
      <sheetName val="Estadistica 2"/>
      <sheetName val="PIB, PGN y PPJ América"/>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Formulario Proyectos y Activid."/>
      <sheetName val="Formulario de Presupuesto (1)"/>
      <sheetName val="Formulario de Presupuesto (2)"/>
      <sheetName val="Formulario de Presupuesto (3)"/>
      <sheetName val="Formulario de Presupuesto (4)"/>
      <sheetName val="Formulario de Presupuesto (5)"/>
      <sheetName val="Formulario de Presupuesto (6)"/>
      <sheetName val="Formulario de Presupuesto (7)"/>
      <sheetName val="Formulario de Presupuesto (8)"/>
      <sheetName val="Formulario de Presupuesto (9)"/>
      <sheetName val="Formulario de Presupuesto (10)"/>
      <sheetName val="Formulario de Presupuesto (11)"/>
      <sheetName val="Formulario de Presupuesto (12)"/>
      <sheetName val="Formulario de Presupuesto (13)"/>
      <sheetName val="Formulario de Presupuesto (14)"/>
      <sheetName val="Formulario de Presupuesto (15)"/>
      <sheetName val="Perfil Proyecto"/>
      <sheetName val="Matriz poa"/>
      <sheetName val="listas"/>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EEF911A-C6A8-4C3D-80FB-FAE78AF6091A}" name="Tabla134534" displayName="Tabla134534" ref="A27:J30" totalsRowShown="0" headerRowDxfId="14" dataDxfId="13" headerRowBorderDxfId="11" tableBorderDxfId="12" totalsRowBorderDxfId="10">
  <autoFilter ref="A27:J30" xr:uid="{00000000-0009-0000-0100-000004000000}"/>
  <tableColumns count="10">
    <tableColumn id="1" xr3:uid="{C4996488-D415-4FCB-9CED-A809F46BB2E0}" name="Producto" dataDxfId="9"/>
    <tableColumn id="2" xr3:uid="{529141FA-3BB0-4FAB-BD9C-F23174647793}" name="Indicador" dataDxfId="8"/>
    <tableColumn id="3" xr3:uid="{97B6363A-0C50-41BB-8830-FA22C230A028}" name="Física_x000a_(A)" dataDxfId="7"/>
    <tableColumn id="4" xr3:uid="{D89B5862-2916-45B9-82AA-D0F7FE8A0A1B}" name="Financiera_x000a_(B)" dataDxfId="6" dataCellStyle="Millares 2"/>
    <tableColumn id="9" xr3:uid="{CB542DDC-A1AC-433C-AF19-89F702BF26E9}" name="Física_x000a_(C)" dataDxfId="5"/>
    <tableColumn id="10" xr3:uid="{6CE2E16E-735A-40CA-BA1D-FD32F02A7B1A}" name="Financiera_x000a_(D)" dataDxfId="4" dataCellStyle="Millares 2">
      <calculatedColumnFormula>+D28/4</calculatedColumnFormula>
    </tableColumn>
    <tableColumn id="5" xr3:uid="{F95B7157-94F7-4F25-8131-8A04CFBEDE16}" name="Física _x000a_(E)" dataDxfId="3"/>
    <tableColumn id="6" xr3:uid="{25A8B418-89B7-4A6F-A81D-103E95DF517C}" name="Financiera _x000a_ (F)" dataDxfId="2">
      <calculatedColumnFormula>+Tabla134534[[#This Row],[Financiera
(D)]]</calculatedColumnFormula>
    </tableColumn>
    <tableColumn id="7" xr3:uid="{2B444E3A-6569-4FFC-AC87-C16450635D3C}" name="Física _x000a_(%)_x000a_ G=E/C" dataDxfId="1">
      <calculatedColumnFormula>IF(G28&gt;0,G28/E28,0)</calculatedColumnFormula>
    </tableColumn>
    <tableColumn id="8" xr3:uid="{B26FEF49-81F1-45F5-AD5D-804880C56D6B}" name="Financiero _x000a_(%) _x000a_H=F/D" dataDxfId="0">
      <calculatedColumnFormula>IF(H28&gt;0,H28/D28,0)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DC44A-6607-4328-AF36-94F3BD95E42C}">
  <sheetPr>
    <tabColor rgb="FFFF0000"/>
  </sheetPr>
  <dimension ref="A1:J47"/>
  <sheetViews>
    <sheetView showGridLines="0" tabSelected="1" topLeftCell="A39" zoomScale="115" zoomScaleNormal="115" workbookViewId="0">
      <selection activeCell="B44" sqref="B44:J44"/>
    </sheetView>
  </sheetViews>
  <sheetFormatPr defaultColWidth="11.42578125" defaultRowHeight="18"/>
  <cols>
    <col min="1" max="1" width="29.85546875" style="27" customWidth="1"/>
    <col min="2" max="2" width="21.7109375" style="27" customWidth="1"/>
    <col min="3" max="3" width="12.7109375" style="27" customWidth="1"/>
    <col min="4" max="4" width="18.7109375" style="27" customWidth="1"/>
    <col min="5" max="5" width="12.7109375" style="27" customWidth="1"/>
    <col min="6" max="6" width="16.7109375" style="27" customWidth="1"/>
    <col min="7" max="7" width="13.85546875" style="27" customWidth="1"/>
    <col min="8" max="8" width="19.42578125" style="27" customWidth="1"/>
    <col min="9" max="10" width="12.7109375" style="27" customWidth="1"/>
    <col min="11" max="16384" width="11.42578125" style="1"/>
  </cols>
  <sheetData>
    <row r="1" spans="1:10" ht="21" customHeight="1">
      <c r="A1" s="30" t="s">
        <v>0</v>
      </c>
      <c r="B1" s="31"/>
      <c r="C1" s="31"/>
      <c r="D1" s="31"/>
      <c r="E1" s="31"/>
      <c r="F1" s="31"/>
      <c r="G1" s="31"/>
      <c r="H1" s="31"/>
      <c r="I1" s="31"/>
      <c r="J1" s="32"/>
    </row>
    <row r="2" spans="1:10" ht="21" customHeight="1">
      <c r="A2" s="33"/>
      <c r="B2" s="34"/>
      <c r="C2" s="34"/>
      <c r="D2" s="34"/>
      <c r="E2" s="34"/>
      <c r="F2" s="34"/>
      <c r="G2" s="34"/>
      <c r="H2" s="34"/>
      <c r="I2" s="34"/>
      <c r="J2" s="35"/>
    </row>
    <row r="3" spans="1:10" ht="21" customHeight="1">
      <c r="A3" s="33"/>
      <c r="B3" s="34"/>
      <c r="C3" s="34"/>
      <c r="D3" s="34"/>
      <c r="E3" s="34"/>
      <c r="F3" s="34"/>
      <c r="G3" s="34"/>
      <c r="H3" s="34"/>
      <c r="I3" s="34"/>
      <c r="J3" s="35"/>
    </row>
    <row r="4" spans="1:10" ht="3" customHeight="1">
      <c r="A4" s="36"/>
      <c r="B4" s="37"/>
      <c r="C4" s="37"/>
      <c r="D4" s="37"/>
      <c r="E4" s="37"/>
      <c r="F4" s="37"/>
      <c r="G4" s="37"/>
      <c r="H4" s="37"/>
      <c r="I4" s="37"/>
      <c r="J4" s="38"/>
    </row>
    <row r="5" spans="1:10" ht="18.75">
      <c r="A5" s="39" t="s">
        <v>1</v>
      </c>
      <c r="B5" s="40"/>
      <c r="C5" s="40"/>
      <c r="D5" s="40"/>
      <c r="E5" s="40"/>
      <c r="F5" s="40"/>
      <c r="G5" s="40"/>
      <c r="H5" s="40"/>
      <c r="I5" s="40"/>
      <c r="J5" s="41"/>
    </row>
    <row r="6" spans="1:10" ht="14.45" customHeight="1">
      <c r="A6" s="42" t="s">
        <v>2</v>
      </c>
      <c r="B6" s="43"/>
      <c r="C6" s="43"/>
      <c r="D6" s="43"/>
      <c r="E6" s="43"/>
      <c r="F6" s="43"/>
      <c r="G6" s="43"/>
      <c r="H6" s="43"/>
      <c r="I6" s="43"/>
      <c r="J6" s="44"/>
    </row>
    <row r="7" spans="1:10" ht="15" customHeight="1">
      <c r="A7" s="2" t="s">
        <v>3</v>
      </c>
      <c r="B7" s="28" t="s">
        <v>4</v>
      </c>
      <c r="C7" s="28"/>
      <c r="D7" s="28"/>
      <c r="E7" s="28"/>
      <c r="F7" s="28"/>
      <c r="G7" s="28"/>
      <c r="H7" s="28"/>
      <c r="I7" s="28"/>
      <c r="J7" s="29"/>
    </row>
    <row r="8" spans="1:10" ht="15" customHeight="1">
      <c r="A8" s="3" t="s">
        <v>5</v>
      </c>
      <c r="B8" s="28" t="s">
        <v>6</v>
      </c>
      <c r="C8" s="28"/>
      <c r="D8" s="28"/>
      <c r="E8" s="28"/>
      <c r="F8" s="28"/>
      <c r="G8" s="28"/>
      <c r="H8" s="28"/>
      <c r="I8" s="28"/>
      <c r="J8" s="29"/>
    </row>
    <row r="9" spans="1:10" ht="15" customHeight="1">
      <c r="A9" s="3" t="s">
        <v>7</v>
      </c>
      <c r="B9" s="28">
        <v>1</v>
      </c>
      <c r="C9" s="28"/>
      <c r="D9" s="28"/>
      <c r="E9" s="28"/>
      <c r="F9" s="28"/>
      <c r="G9" s="28"/>
      <c r="H9" s="28"/>
      <c r="I9" s="28"/>
      <c r="J9" s="29"/>
    </row>
    <row r="10" spans="1:10" ht="31.5" customHeight="1">
      <c r="A10" s="2" t="s">
        <v>8</v>
      </c>
      <c r="B10" s="28" t="s">
        <v>9</v>
      </c>
      <c r="C10" s="28"/>
      <c r="D10" s="28"/>
      <c r="E10" s="28"/>
      <c r="F10" s="28"/>
      <c r="G10" s="28"/>
      <c r="H10" s="28"/>
      <c r="I10" s="28"/>
      <c r="J10" s="29"/>
    </row>
    <row r="11" spans="1:10" ht="33" customHeight="1">
      <c r="A11" s="2" t="s">
        <v>10</v>
      </c>
      <c r="B11" s="28" t="s">
        <v>11</v>
      </c>
      <c r="C11" s="28"/>
      <c r="D11" s="28"/>
      <c r="E11" s="28"/>
      <c r="F11" s="28"/>
      <c r="G11" s="28"/>
      <c r="H11" s="28"/>
      <c r="I11" s="28"/>
      <c r="J11" s="29"/>
    </row>
    <row r="12" spans="1:10" ht="18.75">
      <c r="A12" s="39" t="s">
        <v>12</v>
      </c>
      <c r="B12" s="40"/>
      <c r="C12" s="40"/>
      <c r="D12" s="40"/>
      <c r="E12" s="40"/>
      <c r="F12" s="40"/>
      <c r="G12" s="40"/>
      <c r="H12" s="40"/>
      <c r="I12" s="40"/>
      <c r="J12" s="41"/>
    </row>
    <row r="13" spans="1:10" ht="18" customHeight="1">
      <c r="A13" s="2" t="s">
        <v>13</v>
      </c>
      <c r="B13" s="4">
        <v>1</v>
      </c>
      <c r="C13" s="47" t="s">
        <v>14</v>
      </c>
      <c r="D13" s="47"/>
      <c r="E13" s="47"/>
      <c r="F13" s="47"/>
      <c r="G13" s="47"/>
      <c r="H13" s="47"/>
      <c r="I13" s="47"/>
      <c r="J13" s="48"/>
    </row>
    <row r="14" spans="1:10" ht="18" customHeight="1">
      <c r="A14" s="2" t="s">
        <v>15</v>
      </c>
      <c r="B14" s="5">
        <v>1.2</v>
      </c>
      <c r="C14" s="47" t="s">
        <v>16</v>
      </c>
      <c r="D14" s="47"/>
      <c r="E14" s="47"/>
      <c r="F14" s="47"/>
      <c r="G14" s="47"/>
      <c r="H14" s="47"/>
      <c r="I14" s="47"/>
      <c r="J14" s="48"/>
    </row>
    <row r="15" spans="1:10" ht="30.6" customHeight="1">
      <c r="A15" s="2" t="s">
        <v>17</v>
      </c>
      <c r="B15" s="6" t="s">
        <v>18</v>
      </c>
      <c r="C15" s="49" t="s">
        <v>19</v>
      </c>
      <c r="D15" s="49"/>
      <c r="E15" s="49"/>
      <c r="F15" s="49"/>
      <c r="G15" s="49"/>
      <c r="H15" s="49"/>
      <c r="I15" s="49"/>
      <c r="J15" s="50"/>
    </row>
    <row r="16" spans="1:10" ht="18.75">
      <c r="A16" s="39" t="s">
        <v>20</v>
      </c>
      <c r="B16" s="40"/>
      <c r="C16" s="40"/>
      <c r="D16" s="40"/>
      <c r="E16" s="40"/>
      <c r="F16" s="40"/>
      <c r="G16" s="40"/>
      <c r="H16" s="40"/>
      <c r="I16" s="40"/>
      <c r="J16" s="41"/>
    </row>
    <row r="17" spans="1:10">
      <c r="A17" s="2" t="s">
        <v>21</v>
      </c>
      <c r="B17" s="51" t="s">
        <v>22</v>
      </c>
      <c r="C17" s="51"/>
      <c r="D17" s="51"/>
      <c r="E17" s="51"/>
      <c r="F17" s="51"/>
      <c r="G17" s="51"/>
      <c r="H17" s="51"/>
      <c r="I17" s="51"/>
      <c r="J17" s="52"/>
    </row>
    <row r="18" spans="1:10" ht="34.9" customHeight="1">
      <c r="A18" s="7" t="s">
        <v>23</v>
      </c>
      <c r="B18" s="74" t="s">
        <v>24</v>
      </c>
      <c r="C18" s="74"/>
      <c r="D18" s="74"/>
      <c r="E18" s="74"/>
      <c r="F18" s="74"/>
      <c r="G18" s="74"/>
      <c r="H18" s="74"/>
      <c r="I18" s="74"/>
      <c r="J18" s="75"/>
    </row>
    <row r="19" spans="1:10">
      <c r="A19" s="7" t="s">
        <v>25</v>
      </c>
      <c r="B19" s="45" t="s">
        <v>26</v>
      </c>
      <c r="C19" s="45"/>
      <c r="D19" s="45"/>
      <c r="E19" s="45"/>
      <c r="F19" s="45"/>
      <c r="G19" s="45"/>
      <c r="H19" s="45"/>
      <c r="I19" s="45"/>
      <c r="J19" s="46"/>
    </row>
    <row r="20" spans="1:10">
      <c r="A20" s="8" t="s">
        <v>27</v>
      </c>
      <c r="B20" s="45" t="s">
        <v>28</v>
      </c>
      <c r="C20" s="45"/>
      <c r="D20" s="45"/>
      <c r="E20" s="45"/>
      <c r="F20" s="45"/>
      <c r="G20" s="45"/>
      <c r="H20" s="45"/>
      <c r="I20" s="45"/>
      <c r="J20" s="46"/>
    </row>
    <row r="21" spans="1:10" ht="18.75">
      <c r="A21" s="39" t="s">
        <v>29</v>
      </c>
      <c r="B21" s="40"/>
      <c r="C21" s="40"/>
      <c r="D21" s="40"/>
      <c r="E21" s="40"/>
      <c r="F21" s="40"/>
      <c r="G21" s="40"/>
      <c r="H21" s="40"/>
      <c r="I21" s="40"/>
      <c r="J21" s="41"/>
    </row>
    <row r="22" spans="1:10" ht="18.75">
      <c r="A22" s="53" t="s">
        <v>30</v>
      </c>
      <c r="B22" s="54"/>
      <c r="C22" s="54"/>
      <c r="D22" s="54"/>
      <c r="E22" s="54"/>
      <c r="F22" s="54"/>
      <c r="G22" s="54"/>
      <c r="H22" s="54"/>
      <c r="I22" s="54"/>
      <c r="J22" s="55"/>
    </row>
    <row r="23" spans="1:10" ht="27" customHeight="1">
      <c r="A23" s="56" t="s">
        <v>31</v>
      </c>
      <c r="B23" s="57"/>
      <c r="C23" s="57" t="s">
        <v>32</v>
      </c>
      <c r="D23" s="57"/>
      <c r="E23" s="57"/>
      <c r="F23" s="57" t="s">
        <v>33</v>
      </c>
      <c r="G23" s="57"/>
      <c r="H23" s="57"/>
      <c r="I23" s="57" t="s">
        <v>34</v>
      </c>
      <c r="J23" s="58"/>
    </row>
    <row r="24" spans="1:10">
      <c r="A24" s="62">
        <f>SUM(Tabla134534[Financiera
(B)])</f>
        <v>9504953887</v>
      </c>
      <c r="B24" s="63"/>
      <c r="C24" s="63">
        <f>SUM(Tabla134534[Financiera
(B)])</f>
        <v>9504953887</v>
      </c>
      <c r="D24" s="63"/>
      <c r="E24" s="63"/>
      <c r="F24" s="63">
        <f>SUM(Tabla134534[Financiera 
 (F)])</f>
        <v>2376238471.75</v>
      </c>
      <c r="G24" s="63"/>
      <c r="H24" s="63"/>
      <c r="I24" s="64">
        <f>+F24/C24</f>
        <v>0.25</v>
      </c>
      <c r="J24" s="65"/>
    </row>
    <row r="25" spans="1:10" ht="18.75">
      <c r="A25" s="39" t="s">
        <v>35</v>
      </c>
      <c r="B25" s="40"/>
      <c r="C25" s="40"/>
      <c r="D25" s="40"/>
      <c r="E25" s="40"/>
      <c r="F25" s="40"/>
      <c r="G25" s="40"/>
      <c r="H25" s="40"/>
      <c r="I25" s="40"/>
      <c r="J25" s="41"/>
    </row>
    <row r="26" spans="1:10">
      <c r="A26" s="9"/>
      <c r="B26" s="10"/>
      <c r="C26" s="66" t="s">
        <v>36</v>
      </c>
      <c r="D26" s="67"/>
      <c r="E26" s="66" t="s">
        <v>37</v>
      </c>
      <c r="F26" s="67"/>
      <c r="G26" s="66" t="s">
        <v>38</v>
      </c>
      <c r="H26" s="66"/>
      <c r="I26" s="66" t="s">
        <v>39</v>
      </c>
      <c r="J26" s="68"/>
    </row>
    <row r="27" spans="1:10" ht="39.75">
      <c r="A27" s="11" t="s">
        <v>40</v>
      </c>
      <c r="B27" s="12" t="s">
        <v>41</v>
      </c>
      <c r="C27" s="13" t="s">
        <v>42</v>
      </c>
      <c r="D27" s="13" t="s">
        <v>43</v>
      </c>
      <c r="E27" s="13" t="s">
        <v>44</v>
      </c>
      <c r="F27" s="13" t="s">
        <v>45</v>
      </c>
      <c r="G27" s="13" t="s">
        <v>46</v>
      </c>
      <c r="H27" s="13" t="s">
        <v>47</v>
      </c>
      <c r="I27" s="13" t="s">
        <v>48</v>
      </c>
      <c r="J27" s="14" t="s">
        <v>49</v>
      </c>
    </row>
    <row r="28" spans="1:10" ht="48.75" customHeight="1">
      <c r="A28" s="15" t="s">
        <v>50</v>
      </c>
      <c r="B28" s="16" t="s">
        <v>51</v>
      </c>
      <c r="C28" s="17">
        <v>1126149</v>
      </c>
      <c r="D28" s="18">
        <v>8120953887</v>
      </c>
      <c r="E28" s="17">
        <v>291754</v>
      </c>
      <c r="F28" s="18">
        <f>+D28/4</f>
        <v>2030238471.75</v>
      </c>
      <c r="G28" s="19">
        <v>277982</v>
      </c>
      <c r="H28" s="20">
        <f>+Tabla134534[[#This Row],[Financiera
(D)]]</f>
        <v>2030238471.75</v>
      </c>
      <c r="I28" s="21">
        <f t="shared" ref="I28:I30" si="0">IF(G28&gt;0,G28/E28,0)</f>
        <v>0.95279584855734623</v>
      </c>
      <c r="J28" s="22">
        <f t="shared" ref="J28:J30" si="1">IF(H28&gt;0,H28/D28,0)</f>
        <v>0.25</v>
      </c>
    </row>
    <row r="29" spans="1:10" ht="44.1" customHeight="1">
      <c r="A29" s="15" t="s">
        <v>52</v>
      </c>
      <c r="B29" s="16" t="s">
        <v>53</v>
      </c>
      <c r="C29" s="17">
        <v>424637</v>
      </c>
      <c r="D29" s="18">
        <v>1100000000</v>
      </c>
      <c r="E29" s="17">
        <v>107080</v>
      </c>
      <c r="F29" s="18">
        <f>+D29/4</f>
        <v>275000000</v>
      </c>
      <c r="G29" s="23">
        <v>121161</v>
      </c>
      <c r="H29" s="20">
        <f>+Tabla134534[[#This Row],[Financiera
(D)]]</f>
        <v>275000000</v>
      </c>
      <c r="I29" s="21">
        <f t="shared" si="0"/>
        <v>1.1314998132237579</v>
      </c>
      <c r="J29" s="22">
        <f t="shared" si="1"/>
        <v>0.25</v>
      </c>
    </row>
    <row r="30" spans="1:10" ht="68.099999999999994" customHeight="1">
      <c r="A30" s="15" t="s">
        <v>54</v>
      </c>
      <c r="B30" s="16" t="s">
        <v>55</v>
      </c>
      <c r="C30" s="17">
        <v>1366</v>
      </c>
      <c r="D30" s="18">
        <v>284000000</v>
      </c>
      <c r="E30" s="17">
        <v>470</v>
      </c>
      <c r="F30" s="18">
        <f>+D30/4</f>
        <v>71000000</v>
      </c>
      <c r="G30" s="24">
        <v>329</v>
      </c>
      <c r="H30" s="20">
        <f>+Tabla134534[[#This Row],[Financiera
(D)]]</f>
        <v>71000000</v>
      </c>
      <c r="I30" s="21">
        <f t="shared" si="0"/>
        <v>0.7</v>
      </c>
      <c r="J30" s="22">
        <f t="shared" si="1"/>
        <v>0.25</v>
      </c>
    </row>
    <row r="31" spans="1:10" ht="22.5" customHeight="1">
      <c r="A31" s="39" t="s">
        <v>56</v>
      </c>
      <c r="B31" s="40"/>
      <c r="C31" s="40"/>
      <c r="D31" s="40"/>
      <c r="E31" s="40"/>
      <c r="F31" s="40"/>
      <c r="G31" s="40"/>
      <c r="H31" s="40"/>
      <c r="I31" s="40"/>
      <c r="J31" s="41"/>
    </row>
    <row r="32" spans="1:10" ht="18.600000000000001" customHeight="1">
      <c r="A32" s="69" t="s">
        <v>57</v>
      </c>
      <c r="B32" s="70"/>
      <c r="C32" s="70"/>
      <c r="D32" s="70"/>
      <c r="E32" s="70"/>
      <c r="F32" s="70"/>
      <c r="G32" s="70"/>
      <c r="H32" s="70"/>
      <c r="I32" s="70"/>
      <c r="J32" s="71"/>
    </row>
    <row r="33" spans="1:10">
      <c r="A33" s="25" t="s">
        <v>58</v>
      </c>
      <c r="B33" s="72" t="s">
        <v>59</v>
      </c>
      <c r="C33" s="72"/>
      <c r="D33" s="72"/>
      <c r="E33" s="72"/>
      <c r="F33" s="72"/>
      <c r="G33" s="72"/>
      <c r="H33" s="72"/>
      <c r="I33" s="72"/>
      <c r="J33" s="73"/>
    </row>
    <row r="34" spans="1:10" ht="61.15" customHeight="1">
      <c r="A34" s="26" t="s">
        <v>60</v>
      </c>
      <c r="B34" s="74" t="s">
        <v>61</v>
      </c>
      <c r="C34" s="74"/>
      <c r="D34" s="74"/>
      <c r="E34" s="74"/>
      <c r="F34" s="74"/>
      <c r="G34" s="74"/>
      <c r="H34" s="74"/>
      <c r="I34" s="74"/>
      <c r="J34" s="75"/>
    </row>
    <row r="35" spans="1:10" ht="56.45" customHeight="1">
      <c r="A35" s="26" t="s">
        <v>62</v>
      </c>
      <c r="B35" s="59" t="s">
        <v>63</v>
      </c>
      <c r="C35" s="59"/>
      <c r="D35" s="59"/>
      <c r="E35" s="59"/>
      <c r="F35" s="59"/>
      <c r="G35" s="59"/>
      <c r="H35" s="59"/>
      <c r="I35" s="59"/>
      <c r="J35" s="76"/>
    </row>
    <row r="36" spans="1:10" ht="83.25" customHeight="1">
      <c r="A36" s="26" t="s">
        <v>64</v>
      </c>
      <c r="B36" s="59" t="s">
        <v>65</v>
      </c>
      <c r="C36" s="60"/>
      <c r="D36" s="60"/>
      <c r="E36" s="60"/>
      <c r="F36" s="60"/>
      <c r="G36" s="60"/>
      <c r="H36" s="60"/>
      <c r="I36" s="60"/>
      <c r="J36" s="61"/>
    </row>
    <row r="37" spans="1:10">
      <c r="A37" s="25" t="s">
        <v>58</v>
      </c>
      <c r="B37" s="72" t="s">
        <v>66</v>
      </c>
      <c r="C37" s="72"/>
      <c r="D37" s="72"/>
      <c r="E37" s="72"/>
      <c r="F37" s="72"/>
      <c r="G37" s="72"/>
      <c r="H37" s="72"/>
      <c r="I37" s="72"/>
      <c r="J37" s="73"/>
    </row>
    <row r="38" spans="1:10" ht="33.950000000000003" customHeight="1">
      <c r="A38" s="26" t="s">
        <v>60</v>
      </c>
      <c r="B38" s="77" t="s">
        <v>67</v>
      </c>
      <c r="C38" s="77"/>
      <c r="D38" s="77"/>
      <c r="E38" s="77"/>
      <c r="F38" s="77"/>
      <c r="G38" s="77"/>
      <c r="H38" s="77"/>
      <c r="I38" s="77"/>
      <c r="J38" s="78"/>
    </row>
    <row r="39" spans="1:10" ht="63" customHeight="1">
      <c r="A39" s="26" t="s">
        <v>62</v>
      </c>
      <c r="B39" s="79" t="s">
        <v>68</v>
      </c>
      <c r="C39" s="79"/>
      <c r="D39" s="79"/>
      <c r="E39" s="79"/>
      <c r="F39" s="79"/>
      <c r="G39" s="79"/>
      <c r="H39" s="79"/>
      <c r="I39" s="79"/>
      <c r="J39" s="80"/>
    </row>
    <row r="40" spans="1:10" ht="76.5" customHeight="1">
      <c r="A40" s="26" t="s">
        <v>64</v>
      </c>
      <c r="B40" s="81" t="s">
        <v>69</v>
      </c>
      <c r="C40" s="60"/>
      <c r="D40" s="60"/>
      <c r="E40" s="60"/>
      <c r="F40" s="60"/>
      <c r="G40" s="60"/>
      <c r="H40" s="60"/>
      <c r="I40" s="60"/>
      <c r="J40" s="61"/>
    </row>
    <row r="41" spans="1:10">
      <c r="A41" s="25" t="s">
        <v>58</v>
      </c>
      <c r="B41" s="72" t="s">
        <v>70</v>
      </c>
      <c r="C41" s="72"/>
      <c r="D41" s="72"/>
      <c r="E41" s="72"/>
      <c r="F41" s="72"/>
      <c r="G41" s="72"/>
      <c r="H41" s="72"/>
      <c r="I41" s="72"/>
      <c r="J41" s="73"/>
    </row>
    <row r="42" spans="1:10" ht="48" customHeight="1">
      <c r="A42" s="26" t="s">
        <v>60</v>
      </c>
      <c r="B42" s="74" t="s">
        <v>71</v>
      </c>
      <c r="C42" s="74"/>
      <c r="D42" s="74"/>
      <c r="E42" s="74"/>
      <c r="F42" s="74"/>
      <c r="G42" s="74"/>
      <c r="H42" s="74"/>
      <c r="I42" s="74"/>
      <c r="J42" s="75"/>
    </row>
    <row r="43" spans="1:10" ht="66" customHeight="1">
      <c r="A43" s="26" t="s">
        <v>62</v>
      </c>
      <c r="B43" s="59" t="s">
        <v>72</v>
      </c>
      <c r="C43" s="59"/>
      <c r="D43" s="59"/>
      <c r="E43" s="59"/>
      <c r="F43" s="59"/>
      <c r="G43" s="59"/>
      <c r="H43" s="59"/>
      <c r="I43" s="59"/>
      <c r="J43" s="76"/>
    </row>
    <row r="44" spans="1:10" ht="100.5" customHeight="1">
      <c r="A44" s="26" t="s">
        <v>64</v>
      </c>
      <c r="B44" s="85" t="s">
        <v>73</v>
      </c>
      <c r="C44" s="86"/>
      <c r="D44" s="86"/>
      <c r="E44" s="86"/>
      <c r="F44" s="86"/>
      <c r="G44" s="86"/>
      <c r="H44" s="86"/>
      <c r="I44" s="86"/>
      <c r="J44" s="87"/>
    </row>
    <row r="45" spans="1:10" ht="18.75">
      <c r="A45" s="39" t="s">
        <v>74</v>
      </c>
      <c r="B45" s="40"/>
      <c r="C45" s="40"/>
      <c r="D45" s="40"/>
      <c r="E45" s="40"/>
      <c r="F45" s="40"/>
      <c r="G45" s="40"/>
      <c r="H45" s="40"/>
      <c r="I45" s="40"/>
      <c r="J45" s="41"/>
    </row>
    <row r="46" spans="1:10" ht="19.149999999999999" customHeight="1">
      <c r="A46" s="88" t="s">
        <v>75</v>
      </c>
      <c r="B46" s="89"/>
      <c r="C46" s="89"/>
      <c r="D46" s="89"/>
      <c r="E46" s="89"/>
      <c r="F46" s="89"/>
      <c r="G46" s="89"/>
      <c r="H46" s="89"/>
      <c r="I46" s="89"/>
      <c r="J46" s="90"/>
    </row>
    <row r="47" spans="1:10" ht="88.5" customHeight="1">
      <c r="A47" s="82" t="s">
        <v>76</v>
      </c>
      <c r="B47" s="83"/>
      <c r="C47" s="83"/>
      <c r="D47" s="83"/>
      <c r="E47" s="83"/>
      <c r="F47" s="83"/>
      <c r="G47" s="83"/>
      <c r="H47" s="83"/>
      <c r="I47" s="83"/>
      <c r="J47" s="84"/>
    </row>
  </sheetData>
  <mergeCells count="50">
    <mergeCell ref="A47:J47"/>
    <mergeCell ref="B42:J42"/>
    <mergeCell ref="B43:J43"/>
    <mergeCell ref="B44:J44"/>
    <mergeCell ref="A45:J45"/>
    <mergeCell ref="A46:J46"/>
    <mergeCell ref="B37:J37"/>
    <mergeCell ref="B38:J38"/>
    <mergeCell ref="B39:J39"/>
    <mergeCell ref="B40:J40"/>
    <mergeCell ref="B41:J41"/>
    <mergeCell ref="B36:J36"/>
    <mergeCell ref="A24:B24"/>
    <mergeCell ref="C24:E24"/>
    <mergeCell ref="F24:H24"/>
    <mergeCell ref="I24:J24"/>
    <mergeCell ref="A25:J25"/>
    <mergeCell ref="C26:D26"/>
    <mergeCell ref="E26:F26"/>
    <mergeCell ref="G26:H26"/>
    <mergeCell ref="I26:J26"/>
    <mergeCell ref="A31:J31"/>
    <mergeCell ref="A32:J32"/>
    <mergeCell ref="B33:J33"/>
    <mergeCell ref="B34:J34"/>
    <mergeCell ref="B35:J35"/>
    <mergeCell ref="A21:J21"/>
    <mergeCell ref="A22:J22"/>
    <mergeCell ref="A23:B23"/>
    <mergeCell ref="C23:E23"/>
    <mergeCell ref="F23:H23"/>
    <mergeCell ref="I23:J23"/>
    <mergeCell ref="B20:J20"/>
    <mergeCell ref="B9:J9"/>
    <mergeCell ref="B10:J10"/>
    <mergeCell ref="B11:J11"/>
    <mergeCell ref="A12:J12"/>
    <mergeCell ref="C13:J13"/>
    <mergeCell ref="C14:J14"/>
    <mergeCell ref="C15:J15"/>
    <mergeCell ref="A16:J16"/>
    <mergeCell ref="B17:J17"/>
    <mergeCell ref="B18:J18"/>
    <mergeCell ref="B19:J19"/>
    <mergeCell ref="B8:J8"/>
    <mergeCell ref="A1:J3"/>
    <mergeCell ref="A4:J4"/>
    <mergeCell ref="A5:J5"/>
    <mergeCell ref="A6:J6"/>
    <mergeCell ref="B7:J7"/>
  </mergeCells>
  <dataValidations count="14">
    <dataValidation allowBlank="1" showInputMessage="1" showErrorMessage="1" prompt="Monto presupuestado para el producto" sqref="F27 E28:F30 D27:D30" xr:uid="{D765B179-23F9-4356-9F3D-341167D65478}"/>
    <dataValidation allowBlank="1" showInputMessage="1" showErrorMessage="1" prompt="Meta anual del indicador" sqref="E27 C27:C30" xr:uid="{903B1721-CAD0-45A9-ACF6-F3674DE3F63B}"/>
    <dataValidation allowBlank="1" showInputMessage="1" showErrorMessage="1" prompt="Presupuesto del programa" sqref="A24:C24 F24" xr:uid="{594C6293-9D78-47D5-A67A-46303247D728}"/>
    <dataValidation allowBlank="1" showInputMessage="1" showErrorMessage="1" prompt="1. Describir lo plasmado en el presupuesto_x000a_2. Describir lo alcanzado en términos financieros y de producción " sqref="B35" xr:uid="{952397B9-32F0-4E8D-9C32-4C410D986EF3}"/>
    <dataValidation allowBlank="1" showInputMessage="1" showErrorMessage="1" prompt="¿En qué consiste el producto? su objetivo" sqref="B34" xr:uid="{D7F9CB94-31BA-4ED3-8475-60239853DA1B}"/>
    <dataValidation allowBlank="1" showInputMessage="1" showErrorMessage="1" prompt="Nombre del producto" sqref="B33:J33" xr:uid="{C4C99046-91CE-48A9-B156-742F47B02885}"/>
    <dataValidation allowBlank="1" showInputMessage="1" showErrorMessage="1" prompt="¿A quién va dirigido el programa?, ¿qué característica tiene esta población que requiere ser beneficiada?" sqref="B19" xr:uid="{B8D48FBE-7EAA-4FF4-8729-17DCF3883B74}"/>
    <dataValidation allowBlank="1" showInputMessage="1" prompt="Nombre del capítulo" sqref="B7:B9 C8:J9" xr:uid="{DB083C3C-0FA6-42A7-BD07-B2C8237CFF27}"/>
    <dataValidation allowBlank="1" sqref="A7" xr:uid="{DCDCE84B-FA19-416E-85D4-18A2FF2F83B5}"/>
    <dataValidation allowBlank="1" showInputMessage="1" showErrorMessage="1" prompt="De existir desvío, explicar razones." sqref="C42:J43 C38:J40 B36:B43" xr:uid="{55743931-F9C4-4A01-91B1-BFFE453FEA96}"/>
    <dataValidation allowBlank="1" showInputMessage="1" showErrorMessage="1" prompt="Monto ejecutado en el trimestre" sqref="H27:H30" xr:uid="{8FAD8197-52E9-4441-A52C-F5FB57A28605}"/>
    <dataValidation allowBlank="1" showInputMessage="1" showErrorMessage="1" prompt="Meta alcanzada en el trimestre" sqref="G27:G30" xr:uid="{535074B9-4ECB-4125-8723-E6058E71CF11}"/>
    <dataValidation allowBlank="1" showInputMessage="1" showErrorMessage="1" prompt="Nombre del indicador" sqref="B27:B30" xr:uid="{D7BD5FBF-008D-44DA-93C4-BC9505701D7E}"/>
    <dataValidation allowBlank="1" showInputMessage="1" showErrorMessage="1" prompt="Nombre de cada producto" sqref="A27:A30" xr:uid="{EB096353-739C-4E1D-A4A9-F546EBEB2BF0}"/>
  </dataValidations>
  <printOptions horizontalCentered="1" verticalCentered="1"/>
  <pageMargins left="0.31496062992125984" right="0.31496062992125984" top="0" bottom="0.35433070866141736" header="0.31496062992125984" footer="0.31496062992125984"/>
  <pageSetup paperSize="5" scale="55" fitToWidth="0" fitToHeight="0"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7045315FBA9F44D8D70733E3990EA95" ma:contentTypeVersion="21" ma:contentTypeDescription="Crear nuevo documento." ma:contentTypeScope="" ma:versionID="64ab0a50acf868c1994ad9f1d2ad7676">
  <xsd:schema xmlns:xsd="http://www.w3.org/2001/XMLSchema" xmlns:xs="http://www.w3.org/2001/XMLSchema" xmlns:p="http://schemas.microsoft.com/office/2006/metadata/properties" xmlns:ns2="413b7329-655d-4d7d-a76a-bebacd67a116" xmlns:ns3="6e0e2266-76bd-4139-930a-1cefa2e3aa60" targetNamespace="http://schemas.microsoft.com/office/2006/metadata/properties" ma:root="true" ma:fieldsID="b2c68f2c467dfb24d03671fd9cd18983" ns2:_="" ns3:_="">
    <xsd:import namespace="413b7329-655d-4d7d-a76a-bebacd67a116"/>
    <xsd:import namespace="6e0e2266-76bd-4139-930a-1cefa2e3a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MediaServiceBillingMetadata" minOccurs="0"/>
                <xsd:element ref="ns2:FechaYhora" minOccurs="0"/>
                <xsd:element ref="ns2:Usuari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3b7329-655d-4d7d-a76a-bebacd67a1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6df2fa1b-c5fa-467e-b3aa-78339dce83e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FechaYhora" ma:index="27" nillable="true" ma:displayName="Fecha Y hora" ma:description="Indica la fecha y Hora en que fue subido" ma:format="DateTime" ma:internalName="FechaYhora">
      <xsd:simpleType>
        <xsd:restriction base="dms:DateTime"/>
      </xsd:simpleType>
    </xsd:element>
    <xsd:element name="Usuario" ma:index="28" nillable="true" ma:displayName="Usuario" ma:description="Usuario que subió el Archivo" ma:format="Dropdown" ma:list="UserInfo" ma:SharePointGroup="0" ma:internalName="Usuari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0e2266-76bd-4139-930a-1cefa2e3aa6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982f561c-1994-4a7f-972f-9d5b7326916d}" ma:internalName="TaxCatchAll" ma:showField="CatchAllData" ma:web="6e0e2266-76bd-4139-930a-1cefa2e3a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e0e2266-76bd-4139-930a-1cefa2e3aa60" xsi:nil="true"/>
    <FechaYhora xmlns="413b7329-655d-4d7d-a76a-bebacd67a116" xsi:nil="true"/>
    <Usuario xmlns="413b7329-655d-4d7d-a76a-bebacd67a116">
      <UserInfo>
        <DisplayName/>
        <AccountId xsi:nil="true"/>
        <AccountType/>
      </UserInfo>
    </Usuario>
    <lcf76f155ced4ddcb4097134ff3c332f xmlns="413b7329-655d-4d7d-a76a-bebacd67a11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E2C5808-1C47-4377-B79A-50D817588DFA}"/>
</file>

<file path=customXml/itemProps2.xml><?xml version="1.0" encoding="utf-8"?>
<ds:datastoreItem xmlns:ds="http://schemas.openxmlformats.org/officeDocument/2006/customXml" ds:itemID="{2932EF85-3369-4119-8006-2291EB2EB45D}"/>
</file>

<file path=customXml/itemProps3.xml><?xml version="1.0" encoding="utf-8"?>
<ds:datastoreItem xmlns:ds="http://schemas.openxmlformats.org/officeDocument/2006/customXml" ds:itemID="{00E094F7-6D66-42FD-9350-B6ECB406924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Gilena J. Alcantara Mateo</dc:creator>
  <cp:keywords/>
  <dc:description/>
  <cp:lastModifiedBy/>
  <cp:revision/>
  <dcterms:created xsi:type="dcterms:W3CDTF">2025-10-09T14:52:01Z</dcterms:created>
  <dcterms:modified xsi:type="dcterms:W3CDTF">2025-10-10T16:43:51Z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0x01010027045315FBA9F44D8D70733E3990EA95</vt:lpwstr>
  </property>
  <property fmtid="{D5CDD505-2E9C-101B-9397-08002B2CF9AE}" pid="3" name="MediaServiceImageTags">
    <vt:lpwstr/>
  </property>
</Properties>
</file>