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matos\Desktop\Anexos\"/>
    </mc:Choice>
  </mc:AlternateContent>
  <xr:revisionPtr revIDLastSave="0" documentId="13_ncr:1_{255CCD11-A05F-4100-8208-858DCD49B2B5}" xr6:coauthVersionLast="47" xr6:coauthVersionMax="47" xr10:uidLastSave="{00000000-0000-0000-0000-000000000000}"/>
  <bookViews>
    <workbookView xWindow="20370" yWindow="795" windowWidth="20730" windowHeight="11160" xr2:uid="{00000000-000D-0000-FFFF-FFFF00000000}"/>
  </bookViews>
  <sheets>
    <sheet name="Landscape (2)" sheetId="9" r:id="rId1"/>
    <sheet name="Hoja1" sheetId="10" r:id="rId2"/>
  </sheets>
  <definedNames>
    <definedName name="_xlnm.Print_Titles" localSheetId="0">'Landscape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9" l="1"/>
  <c r="G13" i="9"/>
  <c r="G14" i="9"/>
  <c r="G15" i="9"/>
  <c r="G16" i="9"/>
  <c r="M16" i="9" s="1"/>
  <c r="G17" i="9"/>
  <c r="G18" i="9"/>
  <c r="G12" i="9"/>
  <c r="M12" i="9" s="1"/>
  <c r="B13" i="9"/>
  <c r="B14" i="9"/>
  <c r="B15" i="9"/>
  <c r="B16" i="9"/>
  <c r="B17" i="9"/>
  <c r="B18" i="9"/>
  <c r="B12" i="9"/>
  <c r="M14" i="9"/>
  <c r="M15" i="9"/>
  <c r="M18" i="9"/>
  <c r="J18" i="9"/>
  <c r="M17" i="9"/>
  <c r="J17" i="9"/>
  <c r="K17" i="9" s="1"/>
  <c r="J16" i="9"/>
  <c r="L16" i="9" s="1"/>
  <c r="J15" i="9"/>
  <c r="L15" i="9" s="1"/>
  <c r="N15" i="9" s="1"/>
  <c r="J14" i="9"/>
  <c r="M13" i="9"/>
  <c r="L13" i="9"/>
  <c r="N13" i="9" s="1"/>
  <c r="J13" i="9"/>
  <c r="K13" i="9" s="1"/>
  <c r="J12" i="9"/>
  <c r="L12" i="9" s="1"/>
  <c r="N16" i="9" l="1"/>
  <c r="K14" i="9"/>
  <c r="L17" i="9"/>
  <c r="N17" i="9" s="1"/>
  <c r="L14" i="9"/>
  <c r="N14" i="9" s="1"/>
  <c r="K18" i="9"/>
  <c r="L18" i="9"/>
  <c r="N18" i="9" s="1"/>
  <c r="N12" i="9"/>
  <c r="K15" i="9"/>
  <c r="K12" i="9"/>
  <c r="K16" i="9"/>
  <c r="L20" i="9" l="1"/>
  <c r="L22" i="9" s="1"/>
</calcChain>
</file>

<file path=xl/sharedStrings.xml><?xml version="1.0" encoding="utf-8"?>
<sst xmlns="http://schemas.openxmlformats.org/spreadsheetml/2006/main" count="47" uniqueCount="34">
  <si>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</si>
  <si>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</si>
  <si>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</si>
  <si>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</si>
  <si>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</si>
  <si>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</si>
  <si>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</si>
  <si>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</si>
  <si>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</si>
  <si>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</si>
  <si>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</si>
  <si>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</si>
  <si>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</si>
  <si>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</si>
  <si>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</si>
  <si>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</si>
  <si>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</si>
  <si>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</si>
  <si>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</si>
  <si>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</si>
  <si>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</si>
  <si>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</si>
  <si>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</si>
  <si>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</si>
  <si>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</si>
  <si>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Carnets de registro con QR impresos con cordones
Tipo soporte: Lanyard
Material: Poliéster
Dimensión: 2 x 50 cm
Material carnet: PVC</t>
  </si>
  <si>
    <t>Termo personalizado con logo impreso
Material cuerpo: Acero inoxidable
Material tapa: Acero inoxidable
Capacidad: 550ml
Insulado: 15hrs de frio – 6hrs de calor
Dimensiones: Ø 7 x 25 cm</t>
  </si>
  <si>
    <t>Cargador personalizado con logo full color y códigos QR.
Tipo de carga: Inalámbrico
Capacidad: 10w
Material: bambú
Dimensiones: Ø 10 x 0.7 cm</t>
  </si>
  <si>
    <t>Bultos reciclables para POP con dos logos impresos full color.
Tipo de soporte: asa
Material: lona de algodón u otro material
Dimensiones: 37 cm x 41 cm | 130 gr.</t>
  </si>
  <si>
    <t>Impresión e instalación de Back panel 8x10 que incluya estructura.
Full color.</t>
  </si>
  <si>
    <t>Impresión de logo en Sintra para pódium*</t>
  </si>
  <si>
    <t>Impresión y colocación de habladores que incluya QR. Full color.
Tipo de letra: Montserrat
Dimensiones: 5 x 8”</t>
  </si>
  <si>
    <t>ADQUISICIÓN DE MATERIALES PROMOCIONALES PARA LA CELEBRACIÓN DEL “LANZAMIENTO DEL OBSERVATORIO DEL PODER JUDICIAL”</t>
  </si>
  <si>
    <t>CM-2023-154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</si>
</sst>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" fontId="7" fillId="4" borderId="3" xfId="0" applyNumberFormat="1" applyFont="1" applyFill="1" applyBorder="1" applyAlignment="1">
      <alignment horizontal="center" vertical="center" wrapText="1"/>
    </xf>
    <xf numFmtId="164" fontId="5" fillId="4" borderId="20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9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2" borderId="21" xfId="0" applyNumberFormat="1" applyFont="1" applyFill="1" applyBorder="1" applyAlignment="1" applyProtection="1">
      <alignment vertical="center"/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 applyProtection="1">
      <alignment wrapText="1"/>
      <protection locked="0"/>
    </xf>
    <xf numFmtId="164" fontId="5" fillId="4" borderId="6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64" fontId="5" fillId="4" borderId="4" xfId="0" applyNumberFormat="1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84502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98760A32-5C45-4C3E-8AF2-6BD633AF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84502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0B57-A132-4E0F-9609-2489B79C2CA2}">
  <sheetPr>
    <pageSetUpPr fitToPage="1"/>
  </sheetPr>
  <dimension ref="A1:N29"/>
  <sheetViews>
    <sheetView tabSelected="1" topLeftCell="A2" zoomScale="55" zoomScaleNormal="55" zoomScaleSheetLayoutView="100" workbookViewId="0">
      <selection activeCell="G13" sqref="G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3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0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8.75" customHeight="1" x14ac:dyDescent="0.25">
      <c r="A4" s="39" t="s">
        <v>1</v>
      </c>
      <c r="B4" s="39"/>
      <c r="C4" s="39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0" t="s">
        <v>2</v>
      </c>
      <c r="B6" s="41"/>
      <c r="C6" s="42" t="s">
        <v>32</v>
      </c>
      <c r="D6" s="43"/>
      <c r="E6" s="43"/>
      <c r="F6" s="43"/>
      <c r="G6" s="43"/>
      <c r="H6" s="44"/>
      <c r="I6" s="41" t="s">
        <v>3</v>
      </c>
      <c r="J6" s="41"/>
      <c r="K6" s="7"/>
      <c r="L6" s="45" t="s">
        <v>33</v>
      </c>
      <c r="M6" s="45"/>
      <c r="N6" s="46"/>
    </row>
    <row r="7" spans="1:14" ht="45" customHeight="1" x14ac:dyDescent="0.25">
      <c r="A7" s="49" t="s">
        <v>4</v>
      </c>
      <c r="B7" s="50"/>
      <c r="C7" s="51"/>
      <c r="D7" s="51"/>
      <c r="E7" s="51"/>
      <c r="F7" s="51"/>
      <c r="G7" s="51"/>
      <c r="H7" s="51"/>
      <c r="I7" s="50" t="s">
        <v>5</v>
      </c>
      <c r="J7" s="50"/>
      <c r="K7" s="8"/>
      <c r="L7" s="52"/>
      <c r="M7" s="52"/>
      <c r="N7" s="53"/>
    </row>
    <row r="8" spans="1:14" ht="45" customHeight="1" thickBot="1" x14ac:dyDescent="0.3">
      <c r="A8" s="54" t="s">
        <v>6</v>
      </c>
      <c r="B8" s="55"/>
      <c r="C8" s="56"/>
      <c r="D8" s="56"/>
      <c r="E8" s="56"/>
      <c r="F8" s="56"/>
      <c r="G8" s="56"/>
      <c r="H8" s="56"/>
      <c r="I8" s="55" t="s">
        <v>7</v>
      </c>
      <c r="J8" s="55"/>
      <c r="K8" s="9"/>
      <c r="L8" s="56"/>
      <c r="M8" s="56"/>
      <c r="N8" s="57"/>
    </row>
    <row r="9" spans="1:14" ht="6" customHeight="1" thickBot="1" x14ac:dyDescent="0.3">
      <c r="A9" s="10"/>
      <c r="B9" s="10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</row>
    <row r="10" spans="1:14" ht="34.5" customHeight="1" thickBot="1" x14ac:dyDescent="0.3">
      <c r="A10" s="12" t="s">
        <v>8</v>
      </c>
      <c r="B10" s="47" t="s">
        <v>9</v>
      </c>
      <c r="C10" s="47"/>
      <c r="D10" s="47"/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3" t="s">
        <v>15</v>
      </c>
      <c r="K10" s="13"/>
      <c r="L10" s="13" t="s">
        <v>16</v>
      </c>
      <c r="M10" s="13"/>
      <c r="N10" s="14" t="s">
        <v>17</v>
      </c>
    </row>
    <row r="11" spans="1:14" ht="6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97.5" customHeight="1" thickBot="1" x14ac:dyDescent="0.3">
      <c r="A12" s="3">
        <v>1</v>
      </c>
      <c r="B12" s="37" t="str">
        <f>Hoja1!C1</f>
        <v>Carnets de registro con QR impresos con cordones
Tipo soporte: Lanyard
Material: Poliéster
Dimensión: 2 x 50 cm
Material carnet: PVC</v>
      </c>
      <c r="C12" s="37"/>
      <c r="D12" s="37"/>
      <c r="E12" s="35"/>
      <c r="F12" s="17" t="s">
        <v>18</v>
      </c>
      <c r="G12" s="21">
        <f>Hoja1!B1</f>
        <v>130</v>
      </c>
      <c r="H12" s="34"/>
      <c r="I12" s="18">
        <v>0.18</v>
      </c>
      <c r="J12" s="33">
        <f t="shared" ref="J12:J18" si="0">H12*I12</f>
        <v>0</v>
      </c>
      <c r="K12" s="29">
        <f t="shared" ref="K12:K18" si="1">G12*J12</f>
        <v>0</v>
      </c>
      <c r="L12" s="33">
        <f t="shared" ref="L12:L18" si="2">H12+J12</f>
        <v>0</v>
      </c>
      <c r="M12" s="33">
        <f t="shared" ref="M12:M18" si="3">G12*H12</f>
        <v>0</v>
      </c>
      <c r="N12" s="32">
        <f t="shared" ref="N12:N18" si="4">G12*L12</f>
        <v>0</v>
      </c>
    </row>
    <row r="13" spans="1:14" ht="111.75" customHeight="1" thickBot="1" x14ac:dyDescent="0.3">
      <c r="A13" s="5">
        <v>2</v>
      </c>
      <c r="B13" s="37" t="str">
        <f>Hoja1!C2</f>
        <v>Termo personalizado con logo impreso
Material cuerpo: Acero inoxidable
Material tapa: Acero inoxidable
Capacidad: 550ml
Insulado: 15hrs de frio – 6hrs de calor
Dimensiones: Ø 7 x 25 cm</v>
      </c>
      <c r="C13" s="37"/>
      <c r="D13" s="37"/>
      <c r="E13" s="31"/>
      <c r="F13" s="19" t="s">
        <v>18</v>
      </c>
      <c r="G13" s="21">
        <f>Hoja1!B2</f>
        <v>130</v>
      </c>
      <c r="H13" s="30"/>
      <c r="I13" s="20">
        <v>0.18</v>
      </c>
      <c r="J13" s="29">
        <f t="shared" si="0"/>
        <v>0</v>
      </c>
      <c r="K13" s="29">
        <f t="shared" si="1"/>
        <v>0</v>
      </c>
      <c r="L13" s="29">
        <f t="shared" si="2"/>
        <v>0</v>
      </c>
      <c r="M13" s="29">
        <f t="shared" si="3"/>
        <v>0</v>
      </c>
      <c r="N13" s="28">
        <f t="shared" si="4"/>
        <v>0</v>
      </c>
    </row>
    <row r="14" spans="1:14" ht="87.75" customHeight="1" thickBot="1" x14ac:dyDescent="0.3">
      <c r="A14" s="3">
        <v>3</v>
      </c>
      <c r="B14" s="37" t="str">
        <f>Hoja1!C3</f>
        <v>Cargador personalizado con logo full color y códigos QR.
Tipo de carga: Inalámbrico
Capacidad: 10w
Material: bambú
Dimensiones: Ø 10 x 0.7 cm</v>
      </c>
      <c r="C14" s="37"/>
      <c r="D14" s="37"/>
      <c r="E14" s="31"/>
      <c r="F14" s="19" t="s">
        <v>18</v>
      </c>
      <c r="G14" s="21">
        <f>Hoja1!B3</f>
        <v>130</v>
      </c>
      <c r="H14" s="30"/>
      <c r="I14" s="20">
        <v>0.18</v>
      </c>
      <c r="J14" s="29">
        <f t="shared" si="0"/>
        <v>0</v>
      </c>
      <c r="K14" s="29">
        <f t="shared" si="1"/>
        <v>0</v>
      </c>
      <c r="L14" s="29">
        <f t="shared" si="2"/>
        <v>0</v>
      </c>
      <c r="M14" s="29">
        <f t="shared" si="3"/>
        <v>0</v>
      </c>
      <c r="N14" s="28">
        <f t="shared" si="4"/>
        <v>0</v>
      </c>
    </row>
    <row r="15" spans="1:14" ht="87.75" customHeight="1" thickBot="1" x14ac:dyDescent="0.3">
      <c r="A15" s="5">
        <v>4</v>
      </c>
      <c r="B15" s="37" t="str">
        <f>Hoja1!C4</f>
        <v>Bultos reciclables para POP con dos logos impresos full color.
Tipo de soporte: asa
Material: lona de algodón u otro material
Dimensiones: 37 cm x 41 cm | 130 gr.</v>
      </c>
      <c r="C15" s="37"/>
      <c r="D15" s="37"/>
      <c r="E15" s="27"/>
      <c r="F15" s="26" t="s">
        <v>18</v>
      </c>
      <c r="G15" s="21">
        <f>Hoja1!B4</f>
        <v>130</v>
      </c>
      <c r="H15" s="25"/>
      <c r="I15" s="24">
        <v>0.18</v>
      </c>
      <c r="J15" s="23">
        <f t="shared" si="0"/>
        <v>0</v>
      </c>
      <c r="K15" s="23">
        <f t="shared" si="1"/>
        <v>0</v>
      </c>
      <c r="L15" s="23">
        <f t="shared" si="2"/>
        <v>0</v>
      </c>
      <c r="M15" s="23">
        <f t="shared" si="3"/>
        <v>0</v>
      </c>
      <c r="N15" s="22">
        <f t="shared" si="4"/>
        <v>0</v>
      </c>
    </row>
    <row r="16" spans="1:14" ht="52.5" customHeight="1" thickBot="1" x14ac:dyDescent="0.3">
      <c r="A16" s="3">
        <v>5</v>
      </c>
      <c r="B16" s="37" t="str">
        <f>Hoja1!C5</f>
        <v>Impresión e instalación de Back panel 8x10 que incluya estructura.
Full color.</v>
      </c>
      <c r="C16" s="37"/>
      <c r="D16" s="37"/>
      <c r="E16" s="35"/>
      <c r="F16" s="17" t="s">
        <v>18</v>
      </c>
      <c r="G16" s="21">
        <f>Hoja1!B5</f>
        <v>4</v>
      </c>
      <c r="H16" s="34"/>
      <c r="I16" s="18">
        <v>0.18</v>
      </c>
      <c r="J16" s="33">
        <f t="shared" si="0"/>
        <v>0</v>
      </c>
      <c r="K16" s="29">
        <f t="shared" si="1"/>
        <v>0</v>
      </c>
      <c r="L16" s="33">
        <f t="shared" si="2"/>
        <v>0</v>
      </c>
      <c r="M16" s="33">
        <f t="shared" si="3"/>
        <v>0</v>
      </c>
      <c r="N16" s="32">
        <f t="shared" si="4"/>
        <v>0</v>
      </c>
    </row>
    <row r="17" spans="1:14" ht="33" customHeight="1" thickBot="1" x14ac:dyDescent="0.3">
      <c r="A17" s="5">
        <v>6</v>
      </c>
      <c r="B17" s="37" t="str">
        <f>Hoja1!C6</f>
        <v>Impresión de logo en Sintra para pódium*</v>
      </c>
      <c r="C17" s="37"/>
      <c r="D17" s="37"/>
      <c r="E17" s="31"/>
      <c r="F17" s="19" t="s">
        <v>18</v>
      </c>
      <c r="G17" s="21">
        <f>Hoja1!B6</f>
        <v>1</v>
      </c>
      <c r="H17" s="30"/>
      <c r="I17" s="20">
        <v>0.18</v>
      </c>
      <c r="J17" s="29">
        <f t="shared" si="0"/>
        <v>0</v>
      </c>
      <c r="K17" s="29">
        <f t="shared" si="1"/>
        <v>0</v>
      </c>
      <c r="L17" s="29">
        <f t="shared" si="2"/>
        <v>0</v>
      </c>
      <c r="M17" s="29">
        <f t="shared" si="3"/>
        <v>0</v>
      </c>
      <c r="N17" s="28">
        <f t="shared" si="4"/>
        <v>0</v>
      </c>
    </row>
    <row r="18" spans="1:14" ht="63" customHeight="1" thickBot="1" x14ac:dyDescent="0.3">
      <c r="A18" s="3">
        <v>7</v>
      </c>
      <c r="B18" s="37" t="str">
        <f>Hoja1!C7</f>
        <v>Impresión y colocación de habladores que incluya QR. Full color.
Tipo de letra: Montserrat
Dimensiones: 5 x 8”</v>
      </c>
      <c r="C18" s="37"/>
      <c r="D18" s="37"/>
      <c r="E18" s="31"/>
      <c r="F18" s="19" t="s">
        <v>18</v>
      </c>
      <c r="G18" s="21">
        <f>Hoja1!B7</f>
        <v>20</v>
      </c>
      <c r="H18" s="30"/>
      <c r="I18" s="20">
        <v>0.18</v>
      </c>
      <c r="J18" s="29">
        <f t="shared" si="0"/>
        <v>0</v>
      </c>
      <c r="K18" s="29">
        <f t="shared" si="1"/>
        <v>0</v>
      </c>
      <c r="L18" s="29">
        <f t="shared" si="2"/>
        <v>0</v>
      </c>
      <c r="M18" s="29">
        <f t="shared" si="3"/>
        <v>0</v>
      </c>
      <c r="N18" s="28">
        <f t="shared" si="4"/>
        <v>0</v>
      </c>
    </row>
    <row r="19" spans="1:14" ht="27.75" customHeight="1" x14ac:dyDescent="0.2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16"/>
      <c r="L19" s="73">
        <f>SUM(M12:M18)</f>
        <v>0</v>
      </c>
      <c r="M19" s="73"/>
      <c r="N19" s="74"/>
    </row>
    <row r="20" spans="1:14" ht="27.75" customHeight="1" thickBot="1" x14ac:dyDescent="0.3">
      <c r="A20" s="75" t="s">
        <v>20</v>
      </c>
      <c r="B20" s="76"/>
      <c r="C20" s="76"/>
      <c r="D20" s="76"/>
      <c r="E20" s="76"/>
      <c r="F20" s="76"/>
      <c r="G20" s="76"/>
      <c r="H20" s="76"/>
      <c r="I20" s="76"/>
      <c r="J20" s="76"/>
      <c r="K20" s="15"/>
      <c r="L20" s="77">
        <f>SUM(K12:K18)</f>
        <v>0</v>
      </c>
      <c r="M20" s="77"/>
      <c r="N20" s="78"/>
    </row>
    <row r="21" spans="1:14" ht="6" customHeight="1" thickBot="1" x14ac:dyDescent="0.3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4" s="2" customFormat="1" ht="69" customHeight="1" thickBot="1" x14ac:dyDescent="0.25">
      <c r="A22" s="80" t="s">
        <v>21</v>
      </c>
      <c r="B22" s="81"/>
      <c r="C22" s="81"/>
      <c r="D22" s="81"/>
      <c r="E22" s="82"/>
      <c r="F22" s="82"/>
      <c r="G22" s="82"/>
      <c r="H22" s="82"/>
      <c r="I22" s="83" t="s">
        <v>22</v>
      </c>
      <c r="J22" s="84"/>
      <c r="K22" s="4"/>
      <c r="L22" s="85">
        <f>L19+L20</f>
        <v>0</v>
      </c>
      <c r="M22" s="86"/>
      <c r="N22" s="87"/>
    </row>
    <row r="23" spans="1:14" ht="6" customHeight="1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ht="6" customHeight="1" thickBot="1" x14ac:dyDescent="0.3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ht="15" customHeight="1" x14ac:dyDescent="0.25">
      <c r="A25" s="59" t="s">
        <v>23</v>
      </c>
      <c r="B25" s="60"/>
      <c r="C25" s="60"/>
      <c r="D25" s="60"/>
      <c r="E25" s="60"/>
      <c r="F25" s="60"/>
      <c r="G25" s="60"/>
      <c r="H25" s="60"/>
      <c r="I25" s="65" t="s">
        <v>24</v>
      </c>
      <c r="J25" s="65"/>
      <c r="K25" s="65"/>
      <c r="L25" s="65"/>
      <c r="M25" s="65"/>
      <c r="N25" s="66"/>
    </row>
    <row r="26" spans="1:14" ht="15" customHeight="1" x14ac:dyDescent="0.25">
      <c r="A26" s="61"/>
      <c r="B26" s="62"/>
      <c r="C26" s="62"/>
      <c r="D26" s="62"/>
      <c r="E26" s="62"/>
      <c r="F26" s="62"/>
      <c r="G26" s="62"/>
      <c r="H26" s="62"/>
      <c r="I26" s="67"/>
      <c r="J26" s="67"/>
      <c r="K26" s="67"/>
      <c r="L26" s="67"/>
      <c r="M26" s="67"/>
      <c r="N26" s="68"/>
    </row>
    <row r="27" spans="1:14" ht="15" customHeight="1" x14ac:dyDescent="0.25">
      <c r="A27" s="61"/>
      <c r="B27" s="62"/>
      <c r="C27" s="62"/>
      <c r="D27" s="62"/>
      <c r="E27" s="62"/>
      <c r="F27" s="62"/>
      <c r="G27" s="62"/>
      <c r="H27" s="62"/>
      <c r="I27" s="67"/>
      <c r="J27" s="67"/>
      <c r="K27" s="67"/>
      <c r="L27" s="67"/>
      <c r="M27" s="67"/>
      <c r="N27" s="68"/>
    </row>
    <row r="28" spans="1:14" ht="15" customHeight="1" x14ac:dyDescent="0.25">
      <c r="A28" s="61"/>
      <c r="B28" s="62"/>
      <c r="C28" s="62"/>
      <c r="D28" s="62"/>
      <c r="E28" s="62"/>
      <c r="F28" s="62"/>
      <c r="G28" s="62"/>
      <c r="H28" s="62"/>
      <c r="I28" s="67"/>
      <c r="J28" s="67"/>
      <c r="K28" s="67"/>
      <c r="L28" s="67"/>
      <c r="M28" s="67"/>
      <c r="N28" s="68"/>
    </row>
    <row r="29" spans="1:14" ht="15" customHeight="1" thickBot="1" x14ac:dyDescent="0.3">
      <c r="A29" s="63"/>
      <c r="B29" s="64"/>
      <c r="C29" s="64"/>
      <c r="D29" s="64"/>
      <c r="E29" s="64"/>
      <c r="F29" s="64"/>
      <c r="G29" s="64"/>
      <c r="H29" s="64"/>
      <c r="I29" s="69"/>
      <c r="J29" s="69"/>
      <c r="K29" s="69"/>
      <c r="L29" s="69"/>
      <c r="M29" s="69"/>
      <c r="N29" s="70"/>
    </row>
  </sheetData>
  <sheetProtection algorithmName="SHA-512" hashValue="dTUjYT5Zz5eFiqjqTFE1iFCA5L2YN/JSq4aSB3DX2HvsVxq5xO6Q4Igk+8n3tLFP/Z41F7vtOnPejqkS6vEsNA==" saltValue="dwnlcPIh/K6EWYBXYTrSMQ==" spinCount="100000" sheet="1" objects="1" scenarios="1"/>
  <mergeCells count="36">
    <mergeCell ref="I8:J8"/>
    <mergeCell ref="L8:N8"/>
    <mergeCell ref="A23:N23"/>
    <mergeCell ref="A24:N24"/>
    <mergeCell ref="A25:H29"/>
    <mergeCell ref="I25:N29"/>
    <mergeCell ref="A19:J19"/>
    <mergeCell ref="L19:N19"/>
    <mergeCell ref="A20:J20"/>
    <mergeCell ref="L20:N20"/>
    <mergeCell ref="A21:N21"/>
    <mergeCell ref="A22:D22"/>
    <mergeCell ref="E22:H22"/>
    <mergeCell ref="I22:J22"/>
    <mergeCell ref="L22:N22"/>
    <mergeCell ref="B17:D17"/>
    <mergeCell ref="B18:D18"/>
    <mergeCell ref="A2:N3"/>
    <mergeCell ref="A4:C4"/>
    <mergeCell ref="A6:B6"/>
    <mergeCell ref="C6:H6"/>
    <mergeCell ref="I6:J6"/>
    <mergeCell ref="L6:N6"/>
    <mergeCell ref="B10:D10"/>
    <mergeCell ref="A11:N11"/>
    <mergeCell ref="A7:B7"/>
    <mergeCell ref="C7:H7"/>
    <mergeCell ref="I7:J7"/>
    <mergeCell ref="L7:N7"/>
    <mergeCell ref="A8:B8"/>
    <mergeCell ref="C8:H8"/>
    <mergeCell ref="B12:D12"/>
    <mergeCell ref="B13:D13"/>
    <mergeCell ref="B14:D14"/>
    <mergeCell ref="B15:D15"/>
    <mergeCell ref="B16:D16"/>
  </mergeCells>
  <dataValidations count="1">
    <dataValidation type="decimal" allowBlank="1" showInputMessage="1" showErrorMessage="1" errorTitle="ALERTA" error="EN ESTA CELDA SOLO ES PERMITIDO DÍGITOS NUMÉRICOS" sqref="H12:I18" xr:uid="{BA1895D9-6255-4681-991C-54DBA556DC36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62CD-D5AE-4182-8D88-8120DFFA2A83}">
  <dimension ref="A1:C7"/>
  <sheetViews>
    <sheetView workbookViewId="0">
      <selection activeCell="A5" sqref="A5:A7"/>
    </sheetView>
  </sheetViews>
  <sheetFormatPr baseColWidth="10" defaultRowHeight="15" x14ac:dyDescent="0.25"/>
  <cols>
    <col min="3" max="3" width="58.42578125" customWidth="1"/>
  </cols>
  <sheetData>
    <row r="1" spans="1:3" ht="91.5" customHeight="1" x14ac:dyDescent="0.25">
      <c r="A1" t="s">
        <v>18</v>
      </c>
      <c r="B1">
        <v>130</v>
      </c>
      <c r="C1" s="36" t="s">
        <v>25</v>
      </c>
    </row>
    <row r="2" spans="1:3" ht="90" x14ac:dyDescent="0.25">
      <c r="A2" t="s">
        <v>18</v>
      </c>
      <c r="B2">
        <v>130</v>
      </c>
      <c r="C2" s="36" t="s">
        <v>26</v>
      </c>
    </row>
    <row r="3" spans="1:3" ht="75" x14ac:dyDescent="0.25">
      <c r="A3" t="s">
        <v>18</v>
      </c>
      <c r="B3">
        <v>130</v>
      </c>
      <c r="C3" s="36" t="s">
        <v>27</v>
      </c>
    </row>
    <row r="4" spans="1:3" ht="60" x14ac:dyDescent="0.25">
      <c r="A4" t="s">
        <v>18</v>
      </c>
      <c r="B4">
        <v>130</v>
      </c>
      <c r="C4" s="36" t="s">
        <v>28</v>
      </c>
    </row>
    <row r="5" spans="1:3" ht="45" x14ac:dyDescent="0.25">
      <c r="A5" t="s">
        <v>18</v>
      </c>
      <c r="B5">
        <v>4</v>
      </c>
      <c r="C5" s="36" t="s">
        <v>29</v>
      </c>
    </row>
    <row r="6" spans="1:3" x14ac:dyDescent="0.25">
      <c r="A6" t="s">
        <v>18</v>
      </c>
      <c r="B6">
        <v>1</v>
      </c>
      <c r="C6" s="36" t="s">
        <v>30</v>
      </c>
    </row>
    <row r="7" spans="1:3" ht="60" x14ac:dyDescent="0.25">
      <c r="A7" t="s">
        <v>18</v>
      </c>
      <c r="B7">
        <v>20</v>
      </c>
      <c r="C7" s="36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10714DC889254AAFF6C06D007B9770" ma:contentTypeVersion="20" ma:contentTypeDescription="Crear nuevo documento." ma:contentTypeScope="" ma:versionID="09d30fd138d1806c2406448226f4d2e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f8db04c84ed0c8be991ae556e5189815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1A335-E17F-4BC0-9274-03328C6CF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ef3d409c-51e8-4a1c-b238-cf9f3673307b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209cd0db-1aa9-466c-8933-4493a1504f63"/>
    <ds:schemaRef ds:uri="23968453-7404-4c66-b04b-c533b279d53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 (2)</vt:lpstr>
      <vt:lpstr>Hoja1</vt:lpstr>
      <vt:lpstr>'Landscape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2023-08-31T14:45:45Z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