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3/Menores/CM-2023-133 ADQ. MATERIALES DE REFRIGERACIÓN/Editables CM/Anexos/"/>
    </mc:Choice>
  </mc:AlternateContent>
  <xr:revisionPtr revIDLastSave="10" documentId="8_{C9BC8604-128D-4E24-BC48-9625011C5433}" xr6:coauthVersionLast="47" xr6:coauthVersionMax="47" xr10:uidLastSave="{7E8E82CC-7809-4D81-ABBF-101A1C7F6613}"/>
  <bookViews>
    <workbookView xWindow="-120" yWindow="-120" windowWidth="20730" windowHeight="11160" xr2:uid="{62AE314E-3ADB-4280-A699-1EF515751235}"/>
  </bookViews>
  <sheets>
    <sheet name="Landscape (2)" sheetId="1" r:id="rId1"/>
  </sheets>
  <externalReferences>
    <externalReference r:id="rId2"/>
    <externalReference r:id="rId3"/>
  </externalReferences>
  <definedNames>
    <definedName name="_xlnm.Print_Titles" localSheetId="0">'Landscape (2)'!$1:$11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M12" i="1" s="1"/>
  <c r="J12" i="1"/>
  <c r="F13" i="1"/>
  <c r="G13" i="1"/>
  <c r="M13" i="1" s="1"/>
  <c r="J13" i="1"/>
  <c r="F14" i="1"/>
  <c r="G14" i="1"/>
  <c r="M14" i="1" s="1"/>
  <c r="J14" i="1"/>
  <c r="F15" i="1"/>
  <c r="G15" i="1"/>
  <c r="M15" i="1" s="1"/>
  <c r="J15" i="1"/>
  <c r="F16" i="1"/>
  <c r="G16" i="1"/>
  <c r="M16" i="1" s="1"/>
  <c r="J16" i="1"/>
  <c r="F17" i="1"/>
  <c r="G17" i="1"/>
  <c r="M17" i="1" s="1"/>
  <c r="J17" i="1"/>
  <c r="F18" i="1"/>
  <c r="G18" i="1"/>
  <c r="M18" i="1" s="1"/>
  <c r="J18" i="1"/>
  <c r="F19" i="1"/>
  <c r="G19" i="1"/>
  <c r="M19" i="1" s="1"/>
  <c r="J19" i="1"/>
  <c r="F20" i="1"/>
  <c r="G20" i="1"/>
  <c r="M20" i="1" s="1"/>
  <c r="J20" i="1"/>
  <c r="F21" i="1"/>
  <c r="G21" i="1"/>
  <c r="M21" i="1" s="1"/>
  <c r="J21" i="1"/>
  <c r="F22" i="1"/>
  <c r="G22" i="1"/>
  <c r="M22" i="1" s="1"/>
  <c r="J22" i="1"/>
  <c r="F23" i="1"/>
  <c r="G23" i="1"/>
  <c r="M23" i="1" s="1"/>
  <c r="J23" i="1"/>
  <c r="F24" i="1"/>
  <c r="G24" i="1"/>
  <c r="M24" i="1" s="1"/>
  <c r="J24" i="1"/>
  <c r="F25" i="1"/>
  <c r="G25" i="1"/>
  <c r="K25" i="1" s="1"/>
  <c r="J25" i="1"/>
  <c r="L25" i="1" s="1"/>
  <c r="F26" i="1"/>
  <c r="G26" i="1"/>
  <c r="M26" i="1" s="1"/>
  <c r="J26" i="1"/>
  <c r="L26" i="1" s="1"/>
  <c r="K26" i="1"/>
  <c r="F27" i="1"/>
  <c r="G27" i="1"/>
  <c r="K27" i="1" s="1"/>
  <c r="J27" i="1"/>
  <c r="L27" i="1" s="1"/>
  <c r="F28" i="1"/>
  <c r="G28" i="1"/>
  <c r="M28" i="1" s="1"/>
  <c r="J28" i="1"/>
  <c r="L28" i="1" s="1"/>
  <c r="N28" i="1" s="1"/>
  <c r="F29" i="1"/>
  <c r="G29" i="1"/>
  <c r="K29" i="1" s="1"/>
  <c r="J29" i="1"/>
  <c r="L29" i="1" s="1"/>
  <c r="F30" i="1"/>
  <c r="G30" i="1"/>
  <c r="M30" i="1" s="1"/>
  <c r="J30" i="1"/>
  <c r="L30" i="1" s="1"/>
  <c r="F31" i="1"/>
  <c r="G31" i="1"/>
  <c r="K31" i="1" s="1"/>
  <c r="J31" i="1"/>
  <c r="L31" i="1" s="1"/>
  <c r="F32" i="1"/>
  <c r="G32" i="1"/>
  <c r="M32" i="1" s="1"/>
  <c r="J32" i="1"/>
  <c r="L32" i="1" s="1"/>
  <c r="F33" i="1"/>
  <c r="G33" i="1"/>
  <c r="M33" i="1" s="1"/>
  <c r="J33" i="1"/>
  <c r="L33" i="1" s="1"/>
  <c r="F34" i="1"/>
  <c r="G34" i="1"/>
  <c r="M34" i="1" s="1"/>
  <c r="J34" i="1"/>
  <c r="L34" i="1" s="1"/>
  <c r="F35" i="1"/>
  <c r="G35" i="1"/>
  <c r="K35" i="1" s="1"/>
  <c r="J35" i="1"/>
  <c r="L35" i="1" s="1"/>
  <c r="K28" i="1" l="1"/>
  <c r="K12" i="1"/>
  <c r="K34" i="1"/>
  <c r="N30" i="1"/>
  <c r="K20" i="1"/>
  <c r="K19" i="1"/>
  <c r="N34" i="1"/>
  <c r="K32" i="1"/>
  <c r="N26" i="1"/>
  <c r="K24" i="1"/>
  <c r="K16" i="1"/>
  <c r="N32" i="1"/>
  <c r="K30" i="1"/>
  <c r="K23" i="1"/>
  <c r="K15" i="1"/>
  <c r="M27" i="1"/>
  <c r="M25" i="1"/>
  <c r="M35" i="1"/>
  <c r="M31" i="1"/>
  <c r="M29" i="1"/>
  <c r="K33" i="1"/>
  <c r="K22" i="1"/>
  <c r="K18" i="1"/>
  <c r="K14" i="1"/>
  <c r="L37" i="1" s="1"/>
  <c r="N35" i="1"/>
  <c r="N33" i="1"/>
  <c r="N31" i="1"/>
  <c r="N29" i="1"/>
  <c r="N27" i="1"/>
  <c r="N25" i="1"/>
  <c r="K21" i="1"/>
  <c r="K17" i="1"/>
  <c r="K13" i="1"/>
  <c r="L24" i="1"/>
  <c r="N24" i="1" s="1"/>
  <c r="L23" i="1"/>
  <c r="N23" i="1" s="1"/>
  <c r="L22" i="1"/>
  <c r="N22" i="1" s="1"/>
  <c r="L21" i="1"/>
  <c r="N21" i="1" s="1"/>
  <c r="L20" i="1"/>
  <c r="N20" i="1" s="1"/>
  <c r="L19" i="1"/>
  <c r="N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 s="1"/>
  <c r="L12" i="1"/>
  <c r="N12" i="1" s="1"/>
  <c r="L36" i="1" l="1"/>
  <c r="L39" i="1" s="1"/>
</calcChain>
</file>

<file path=xl/sharedStrings.xml><?xml version="1.0" encoding="utf-8"?>
<sst xmlns="http://schemas.openxmlformats.org/spreadsheetml/2006/main" count="50" uniqueCount="50">
  <si>
    <t>Firma y Sello</t>
  </si>
  <si>
    <t>Nombre del representante legal y fecha</t>
  </si>
  <si>
    <t>VALOR DE LA OFERTA EN 
NÚMEROS EN RD$</t>
  </si>
  <si>
    <t>VALOR DE LA OFERTA EN LETRAS 
(DEBE CONTENER LOS IMPUESTOS INCLUIDOS)</t>
  </si>
  <si>
    <t>TOTAL ITBIS</t>
  </si>
  <si>
    <t>SUBTOTAL</t>
  </si>
  <si>
    <t>Precio Total</t>
  </si>
  <si>
    <t>Precio Unitario Final</t>
  </si>
  <si>
    <t>ITBIS RD$</t>
  </si>
  <si>
    <t>ITBIS %</t>
  </si>
  <si>
    <t>Precio Unitario</t>
  </si>
  <si>
    <t>Cantidad</t>
  </si>
  <si>
    <t>Unidad de Medida</t>
  </si>
  <si>
    <t>Marca y Modelo</t>
  </si>
  <si>
    <t xml:space="preserve">Descripción del Bien, Servicio y Obra </t>
  </si>
  <si>
    <t>Ítem                     No.</t>
  </si>
  <si>
    <t>RPE:</t>
  </si>
  <si>
    <t>Fecha:</t>
  </si>
  <si>
    <t>RNC/Cédula:</t>
  </si>
  <si>
    <t>Nombre del Oferente:</t>
  </si>
  <si>
    <t>CM-2023-133</t>
  </si>
  <si>
    <t>No. Expediente:</t>
  </si>
  <si>
    <t>ADQUISICIÓN DE MATERIALES DE REFRIGERACION PARA DISTINTAS DEPENDENCIAS DEL PODER JUDICIAL A NIVEL NACIONAL.</t>
  </si>
  <si>
    <t>Título del Proceso:</t>
  </si>
  <si>
    <t>SNCC.F.033-OFERTA ECONÓMICA</t>
  </si>
  <si>
    <t>OFERTA ECONÓMICA</t>
  </si>
  <si>
    <t>COMPRESOR DE 12,000 BTU, ROTATIVO  208-230V,R410-A,MONOFÁSICO, GARANTÍA POR DESPERFECTO DE FÁBRICA.</t>
  </si>
  <si>
    <t>COMPRESOR DE 18,000 BTU, ROTATIVO  208-230V,R410-A,MONOFÁSICO, GARANTÍA POR DESPERFECTO DE FÁBRICA</t>
  </si>
  <si>
    <t>COMPRESOR DE 24,000 BTU, ROTATIVO  208-230V,R410-A,MONOFÁSICO, GARANTÍA POR DESPERFECTO DE FÁBRICA</t>
  </si>
  <si>
    <t>COMPRESOR DE 36,000 BTU, ROTATIVO  208-230V,R410-A,MONOFÁSICO, GARANTÍA POR DESPERFECTO DE FÁBRICA</t>
  </si>
  <si>
    <t>COMPRESOR DE 48,000 BTU, ROTATIVO  208-230V,R410-A,MONOFÁSICO, GARANTÍA POR DESPERFECTO DE FÁBRICA</t>
  </si>
  <si>
    <t>COMPRESOR DE 60,000 BTU, ROTATIVO  208-230V,R410-A,MONOFÁSICO, GARANTÍA POR DESPERFECTO DE FÁBRICA</t>
  </si>
  <si>
    <t>COMPRESOR DE 1/6 HP, 208-230V,R134-A,MONOFÁSICO, GARANTÍA POR DESPERFECTO DE FÁBRICA</t>
  </si>
  <si>
    <t xml:space="preserve">CONDENSADOR DE 60,000 BTU, CONVENCIONAL, EFICIENCIA 13,  208-230V,R410-A,MONOFÁSICO, 01 AÑO DE GARANTÍA </t>
  </si>
  <si>
    <t>VARILLA DE PLATA PARA SOLDAR AL 5%, NO APLICA GARANTÍA.</t>
  </si>
  <si>
    <t>FILTRO SOLDABLE 163S, NO APLICA GARANTÍA.</t>
  </si>
  <si>
    <t>ARANDELAS PLANAS GALVANIZADAS 5/16 (PARA BARRAS ROSCADAS), NO APLICA GARANTÍA.</t>
  </si>
  <si>
    <t>TUERCAS HEXAGONALES GALVANIZADAS 5/16 (PARA BARRA ROSCADA), NO APLICA GARANTÍA.</t>
  </si>
  <si>
    <t>CINTA PARA DUCTOS NEGRA DE 3", NO APLICA GARANTÍA.</t>
  </si>
  <si>
    <t>SPRAY MULTIUSO 8 ONZ ENVASE AZUL CON TAPA ROJA LUBRICANTE, ABRILLANTADOR, PROTECTOR, LIMPIADOR DE CROMADOS Y CUALQUIER SUPERFICIE METÁLICA, DESPLAZA LA HUMEDAD, PENETRANTE QUE AFLOJA Y LIBERA PIEZAS ATASCADAS Y OXIDADAS PROTEGE CONTRA EL ÓXIDO Y LA CORROSIÓN. DIELÉCTRICO</t>
  </si>
  <si>
    <t>FIBRA VEGETAL AZUL (FILTROS DE AIRE DE FIBRAS NATURALES ) ROLLO DE 30” X 30' X 1” FILTRO LAVABLE DE PELO DE CERDO, PARA  A/C CENTRAL</t>
  </si>
  <si>
    <t>REJILLAS DE RETORNO 2X4" BLANCA. NO APLICA GARANTÍA.</t>
  </si>
  <si>
    <t>VASCOUCEL 7/8"X 3/8" X6. NO APLICA GARANTÍA.</t>
  </si>
  <si>
    <t>TERMINALES DE TIPO OJO (PARA ALAMBRE NO.10). NO APLICA GARANTÍA.</t>
  </si>
  <si>
    <t>AGENTE LIMPIADOR ECOLÓGICO PARA SISTEMAS DE REFRIGERACIÓN HFO-1233ZD, CILINDRO PRESURIZADO DE 1.7 LIBRAS APROX. NO APLICA GARANTÍA</t>
  </si>
  <si>
    <t>AGENTE LIMPIADOR 141-B O EQUIVALENTE, 1KG APROX. NO APLICA GARANTÍA</t>
  </si>
  <si>
    <t>TANQUE DE REFRIGERANTE R410A, 25 LIBRAS,  FABRICACIÓN NORTEAMERICANA, NO APLICA GARANTÍA.</t>
  </si>
  <si>
    <t>TANQUE DE REFRIGERANTE R22, 30 LIBRAS, FABRICACIÓN NORTEAMERICANA, NO APLICA GARANTÍA</t>
  </si>
  <si>
    <t>CONTACTOR DE 40 AMP A 24 V MONOFÁSICO, NO APLICA GARANTÍA</t>
  </si>
  <si>
    <t>MOTOR VENTILADOR DC350V, 200W, 1050 RPM, COMPATIBLE CON LOS MODELOS WZDK200-310G FKGW01BKB, 887501C, 170003015, GARANTIA POR DESPERFECTO DE FÁBRICA.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</si>
</sst>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4"/>
      <color theme="1"/>
      <name val="Calibri Light"/>
      <family val="2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0B4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2" borderId="13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right" vertical="center"/>
    </xf>
    <xf numFmtId="164" fontId="2" fillId="2" borderId="19" xfId="0" applyNumberFormat="1" applyFont="1" applyFill="1" applyBorder="1" applyAlignment="1">
      <alignment vertical="center"/>
    </xf>
    <xf numFmtId="164" fontId="2" fillId="2" borderId="20" xfId="0" applyNumberFormat="1" applyFont="1" applyFill="1" applyBorder="1" applyAlignment="1">
      <alignment vertical="center"/>
    </xf>
    <xf numFmtId="9" fontId="2" fillId="3" borderId="20" xfId="0" applyNumberFormat="1" applyFont="1" applyFill="1" applyBorder="1" applyAlignment="1" applyProtection="1">
      <alignment horizontal="center" vertical="center"/>
      <protection locked="0"/>
    </xf>
    <xf numFmtId="164" fontId="2" fillId="3" borderId="21" xfId="0" applyNumberFormat="1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3" borderId="20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>
      <alignment horizontal="center" vertical="center"/>
    </xf>
    <xf numFmtId="164" fontId="2" fillId="2" borderId="24" xfId="0" applyNumberFormat="1" applyFont="1" applyFill="1" applyBorder="1" applyAlignment="1">
      <alignment vertical="center"/>
    </xf>
    <xf numFmtId="164" fontId="2" fillId="2" borderId="25" xfId="0" applyNumberFormat="1" applyFont="1" applyFill="1" applyBorder="1" applyAlignment="1">
      <alignment vertical="center"/>
    </xf>
    <xf numFmtId="9" fontId="2" fillId="3" borderId="25" xfId="0" applyNumberFormat="1" applyFont="1" applyFill="1" applyBorder="1" applyAlignment="1" applyProtection="1">
      <alignment horizontal="center" vertical="center"/>
      <protection locked="0"/>
    </xf>
    <xf numFmtId="164" fontId="2" fillId="3" borderId="26" xfId="0" applyNumberFormat="1" applyFont="1" applyFill="1" applyBorder="1" applyAlignment="1" applyProtection="1">
      <alignment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3" borderId="25" xfId="0" applyFont="1" applyFill="1" applyBorder="1" applyAlignment="1" applyProtection="1">
      <alignment wrapText="1"/>
      <protection locked="0"/>
    </xf>
    <xf numFmtId="0" fontId="2" fillId="2" borderId="28" xfId="0" applyFont="1" applyFill="1" applyBorder="1" applyAlignment="1">
      <alignment horizontal="center" vertical="center"/>
    </xf>
    <xf numFmtId="164" fontId="2" fillId="2" borderId="29" xfId="0" applyNumberFormat="1" applyFont="1" applyFill="1" applyBorder="1" applyAlignment="1">
      <alignment vertical="center"/>
    </xf>
    <xf numFmtId="164" fontId="2" fillId="2" borderId="30" xfId="0" applyNumberFormat="1" applyFont="1" applyFill="1" applyBorder="1" applyAlignment="1">
      <alignment vertical="center"/>
    </xf>
    <xf numFmtId="9" fontId="2" fillId="3" borderId="30" xfId="0" applyNumberFormat="1" applyFont="1" applyFill="1" applyBorder="1" applyAlignment="1" applyProtection="1">
      <alignment horizontal="center" vertical="center"/>
      <protection locked="0"/>
    </xf>
    <xf numFmtId="164" fontId="2" fillId="3" borderId="31" xfId="0" applyNumberFormat="1" applyFont="1" applyFill="1" applyBorder="1" applyAlignment="1" applyProtection="1">
      <alignment vertical="center"/>
      <protection locked="0"/>
    </xf>
    <xf numFmtId="0" fontId="2" fillId="2" borderId="32" xfId="0" applyFont="1" applyFill="1" applyBorder="1" applyAlignment="1">
      <alignment horizontal="center" vertical="center"/>
    </xf>
    <xf numFmtId="0" fontId="2" fillId="3" borderId="30" xfId="0" applyFont="1" applyFill="1" applyBorder="1" applyAlignment="1" applyProtection="1">
      <alignment wrapText="1"/>
      <protection locked="0"/>
    </xf>
    <xf numFmtId="0" fontId="2" fillId="2" borderId="33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4" borderId="2" xfId="0" applyFont="1" applyFill="1" applyBorder="1" applyAlignment="1">
      <alignment vertical="top"/>
    </xf>
    <xf numFmtId="0" fontId="6" fillId="4" borderId="5" xfId="0" applyFont="1" applyFill="1" applyBorder="1" applyAlignment="1">
      <alignment vertical="top"/>
    </xf>
    <xf numFmtId="0" fontId="6" fillId="4" borderId="8" xfId="0" applyFont="1" applyFill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right" vertical="center"/>
    </xf>
    <xf numFmtId="164" fontId="2" fillId="2" borderId="17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9" fillId="5" borderId="37" xfId="0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95249</xdr:rowOff>
    </xdr:from>
    <xdr:ext cx="2984502" cy="1071131"/>
    <xdr:pic>
      <xdr:nvPicPr>
        <xdr:cNvPr id="2" name="Imagen 1">
          <a:extLst>
            <a:ext uri="{FF2B5EF4-FFF2-40B4-BE49-F238E27FC236}">
              <a16:creationId xmlns:a16="http://schemas.microsoft.com/office/drawing/2014/main" id="{B0C8BC18-6C7F-4EA2-A608-1D0026D3A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84502" cy="107113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poderjudicialgobdo-my.sharepoint.com/personal/amatos_poderjudicial_gob_do/Documents/Procesos%20Activos/A&#241;o%202023/Menores/CM-2023-133%20ADQ.%20MATERIALES%20DE%20REFRIGERACI&#211;N/Editables%20CM/Sust/Anexos/01.%20SNCC.F.033%20Formulario%20de%20oferta%20econ&#243;mica.xlsx" TargetMode="External"/><Relationship Id="rId2" Type="http://schemas.microsoft.com/office/2019/04/relationships/externalLinkLongPath" Target="/personal/amatos_poderjudicial_gob_do/Documents/Procesos%20Activos/A&#241;o%202023/Menores/CM-2023-133%20ADQ.%20MATERIALES%20DE%20REFRIGERACI&#211;N/Editables%20CM/Sust/Anexos/01.%20SNCC.F.033%20Formulario%20de%20oferta%20econ&#243;mica.xlsx?221A2087" TargetMode="External"/><Relationship Id="rId1" Type="http://schemas.openxmlformats.org/officeDocument/2006/relationships/externalLinkPath" Target="file:///\\221A2087\01.%20SNCC.F.033%20Formulario%20de%20oferta%20econ&#243;mica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poderjudicialgobdo-my.sharepoint.com/personal/amatos_poderjudicial_gob_do/Documents/Procesos%20Activos/A&#241;o%202023/Menores/CM-2023-133%20ADQ.%20MATERIALES%20DE%20REFRIGERACI&#211;N/Editables%20CM/Analisis%20y%20Ficha%20de%20adjudicacion..xlsx" TargetMode="External"/><Relationship Id="rId2" Type="http://schemas.microsoft.com/office/2019/04/relationships/externalLinkLongPath" Target="/personal/amatos_poderjudicial_gob_do/Documents/Procesos%20Activos/A&#241;o%202023/Menores/CM-2023-133%20ADQ.%20MATERIALES%20DE%20REFRIGERACI&#211;N/Editables%20CM/Analisis%20y%20Ficha%20de%20adjudicacion..xlsx?E55A3F70" TargetMode="External"/><Relationship Id="rId1" Type="http://schemas.openxmlformats.org/officeDocument/2006/relationships/externalLinkPath" Target="file:///\\E55A3F70\Analisis%20y%20Ficha%20de%20adjudicacion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Landscape"/>
      <sheetName val="Hoja1"/>
    </sheetNames>
    <sheetDataSet>
      <sheetData sheetId="0"/>
      <sheetData sheetId="1">
        <row r="2">
          <cell r="D2" t="str">
            <v>UNIDAD</v>
          </cell>
        </row>
        <row r="3">
          <cell r="D3" t="str">
            <v>UNIDAD</v>
          </cell>
        </row>
        <row r="4">
          <cell r="D4" t="str">
            <v>UNIDAD</v>
          </cell>
        </row>
        <row r="5">
          <cell r="D5" t="str">
            <v>UNIDAD</v>
          </cell>
        </row>
        <row r="6">
          <cell r="D6" t="str">
            <v>UNIDAD</v>
          </cell>
        </row>
        <row r="7">
          <cell r="D7" t="str">
            <v>UNIDAD</v>
          </cell>
        </row>
        <row r="8">
          <cell r="D8" t="str">
            <v>UNIDAD</v>
          </cell>
        </row>
        <row r="9">
          <cell r="D9" t="str">
            <v>UNIDAD</v>
          </cell>
        </row>
        <row r="10">
          <cell r="D10" t="str">
            <v>UNIDAD</v>
          </cell>
        </row>
        <row r="11">
          <cell r="D11" t="str">
            <v>LIBRA</v>
          </cell>
        </row>
        <row r="12">
          <cell r="D12" t="str">
            <v>UNIDAD</v>
          </cell>
        </row>
        <row r="13">
          <cell r="D13" t="str">
            <v>UNIDAD</v>
          </cell>
        </row>
        <row r="14">
          <cell r="D14" t="str">
            <v>UNIDAD</v>
          </cell>
        </row>
        <row r="15">
          <cell r="D15" t="str">
            <v>UNIDAD</v>
          </cell>
        </row>
        <row r="16">
          <cell r="D16" t="str">
            <v>UNIDAD</v>
          </cell>
        </row>
        <row r="17">
          <cell r="D17" t="str">
            <v>UNIDAD</v>
          </cell>
        </row>
        <row r="18">
          <cell r="D18" t="str">
            <v>UNIDAD</v>
          </cell>
        </row>
        <row r="19">
          <cell r="D19" t="str">
            <v>UNIDAD</v>
          </cell>
        </row>
        <row r="20">
          <cell r="D20" t="str">
            <v>UNIDAD</v>
          </cell>
        </row>
        <row r="21">
          <cell r="D21" t="str">
            <v>UNIDAD</v>
          </cell>
        </row>
        <row r="22">
          <cell r="D22" t="str">
            <v>UNIDAD</v>
          </cell>
        </row>
        <row r="23">
          <cell r="D23" t="str">
            <v>UNIDAD</v>
          </cell>
        </row>
        <row r="24">
          <cell r="D24" t="str">
            <v>UNIDAD</v>
          </cell>
        </row>
        <row r="25">
          <cell r="D25" t="str">
            <v>UNIDAD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tems"/>
      <sheetName val="Solicitud (2)"/>
      <sheetName val="Análisis (2)"/>
      <sheetName val="Ficha Adjudicación (3)"/>
      <sheetName val="Reporte lugares ocup."/>
      <sheetName val="Tabla"/>
    </sheetNames>
    <sheetDataSet>
      <sheetData sheetId="0"/>
      <sheetData sheetId="1">
        <row r="19">
          <cell r="G19">
            <v>2</v>
          </cell>
        </row>
        <row r="20">
          <cell r="G20">
            <v>3</v>
          </cell>
        </row>
        <row r="21">
          <cell r="G21">
            <v>3</v>
          </cell>
        </row>
        <row r="22">
          <cell r="G22">
            <v>2</v>
          </cell>
        </row>
        <row r="23">
          <cell r="G23">
            <v>2</v>
          </cell>
        </row>
        <row r="24">
          <cell r="G24">
            <v>4</v>
          </cell>
        </row>
        <row r="25">
          <cell r="G25">
            <v>2</v>
          </cell>
        </row>
        <row r="26">
          <cell r="G26">
            <v>1</v>
          </cell>
        </row>
        <row r="27">
          <cell r="G27">
            <v>2</v>
          </cell>
        </row>
        <row r="28">
          <cell r="G28">
            <v>11</v>
          </cell>
        </row>
        <row r="29">
          <cell r="G29">
            <v>30</v>
          </cell>
        </row>
        <row r="30">
          <cell r="G30">
            <v>475</v>
          </cell>
        </row>
        <row r="31">
          <cell r="G31">
            <v>500</v>
          </cell>
        </row>
        <row r="32">
          <cell r="G32">
            <v>17</v>
          </cell>
        </row>
        <row r="33">
          <cell r="G33">
            <v>20</v>
          </cell>
        </row>
        <row r="34">
          <cell r="G34">
            <v>2</v>
          </cell>
        </row>
        <row r="35">
          <cell r="G35">
            <v>20</v>
          </cell>
        </row>
        <row r="36">
          <cell r="G36">
            <v>200</v>
          </cell>
        </row>
        <row r="37">
          <cell r="G37">
            <v>20</v>
          </cell>
        </row>
        <row r="38">
          <cell r="G38">
            <v>4</v>
          </cell>
        </row>
        <row r="39">
          <cell r="G39">
            <v>4</v>
          </cell>
        </row>
        <row r="40">
          <cell r="G40">
            <v>30</v>
          </cell>
        </row>
        <row r="41">
          <cell r="G41">
            <v>19</v>
          </cell>
        </row>
        <row r="42">
          <cell r="G42">
            <v>25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AE940-4255-48A5-88CD-110421DE0CE4}">
  <sheetPr>
    <pageSetUpPr fitToPage="1"/>
  </sheetPr>
  <dimension ref="A1:N46"/>
  <sheetViews>
    <sheetView tabSelected="1" topLeftCell="A8" zoomScale="55" zoomScaleNormal="55" zoomScaleSheetLayoutView="100" workbookViewId="0">
      <selection activeCell="G21" sqref="G21"/>
    </sheetView>
  </sheetViews>
  <sheetFormatPr baseColWidth="10" defaultColWidth="11.42578125" defaultRowHeight="15" x14ac:dyDescent="0.25"/>
  <cols>
    <col min="1" max="1" width="9.28515625" customWidth="1"/>
    <col min="2" max="2" width="17.85546875" style="1" customWidth="1"/>
    <col min="3" max="3" width="12.7109375" customWidth="1"/>
    <col min="4" max="4" width="81.8554687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9.5703125" customWidth="1"/>
    <col min="10" max="10" width="25.5703125" customWidth="1"/>
    <col min="11" max="11" width="0.5703125" hidden="1" customWidth="1"/>
    <col min="12" max="12" width="25.7109375" customWidth="1"/>
    <col min="13" max="13" width="8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83" t="s">
        <v>25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ht="30.75" customHeight="1" x14ac:dyDescent="0.2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ht="18.75" customHeight="1" x14ac:dyDescent="0.25">
      <c r="A4" s="84" t="s">
        <v>24</v>
      </c>
      <c r="B4" s="84"/>
      <c r="C4" s="84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ht="18.75" customHeight="1" thickBot="1" x14ac:dyDescent="0.3">
      <c r="A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45" customHeight="1" x14ac:dyDescent="0.25">
      <c r="A6" s="85" t="s">
        <v>23</v>
      </c>
      <c r="B6" s="86"/>
      <c r="C6" s="87" t="s">
        <v>22</v>
      </c>
      <c r="D6" s="88"/>
      <c r="E6" s="88"/>
      <c r="F6" s="88"/>
      <c r="G6" s="88"/>
      <c r="H6" s="89"/>
      <c r="I6" s="86" t="s">
        <v>21</v>
      </c>
      <c r="J6" s="86"/>
      <c r="K6" s="36"/>
      <c r="L6" s="87" t="s">
        <v>20</v>
      </c>
      <c r="M6" s="88"/>
      <c r="N6" s="88"/>
    </row>
    <row r="7" spans="1:14" ht="45" customHeight="1" x14ac:dyDescent="0.25">
      <c r="A7" s="74" t="s">
        <v>19</v>
      </c>
      <c r="B7" s="75"/>
      <c r="C7" s="76"/>
      <c r="D7" s="76"/>
      <c r="E7" s="76"/>
      <c r="F7" s="76"/>
      <c r="G7" s="76"/>
      <c r="H7" s="76"/>
      <c r="I7" s="75" t="s">
        <v>18</v>
      </c>
      <c r="J7" s="75"/>
      <c r="K7" s="35"/>
      <c r="L7" s="77"/>
      <c r="M7" s="77"/>
      <c r="N7" s="78"/>
    </row>
    <row r="8" spans="1:14" ht="45" customHeight="1" thickBot="1" x14ac:dyDescent="0.3">
      <c r="A8" s="79" t="s">
        <v>17</v>
      </c>
      <c r="B8" s="80"/>
      <c r="C8" s="81"/>
      <c r="D8" s="81"/>
      <c r="E8" s="81"/>
      <c r="F8" s="81"/>
      <c r="G8" s="81"/>
      <c r="H8" s="81"/>
      <c r="I8" s="80" t="s">
        <v>16</v>
      </c>
      <c r="J8" s="80"/>
      <c r="K8" s="34"/>
      <c r="L8" s="81"/>
      <c r="M8" s="81"/>
      <c r="N8" s="82"/>
    </row>
    <row r="9" spans="1:14" ht="6" customHeight="1" thickBot="1" x14ac:dyDescent="0.3">
      <c r="A9" s="32"/>
      <c r="B9" s="33"/>
      <c r="C9" s="32"/>
      <c r="D9" s="32"/>
      <c r="E9" s="32"/>
      <c r="F9" s="4"/>
      <c r="G9" s="4"/>
      <c r="H9" s="4"/>
      <c r="I9" s="4"/>
      <c r="J9" s="4"/>
      <c r="K9" s="4"/>
      <c r="L9" s="4"/>
      <c r="M9" s="4"/>
      <c r="N9" s="4"/>
    </row>
    <row r="10" spans="1:14" ht="34.5" customHeight="1" thickBot="1" x14ac:dyDescent="0.3">
      <c r="A10" s="31" t="s">
        <v>15</v>
      </c>
      <c r="B10" s="71" t="s">
        <v>14</v>
      </c>
      <c r="C10" s="71"/>
      <c r="D10" s="71"/>
      <c r="E10" s="30" t="s">
        <v>13</v>
      </c>
      <c r="F10" s="30" t="s">
        <v>12</v>
      </c>
      <c r="G10" s="30" t="s">
        <v>11</v>
      </c>
      <c r="H10" s="30" t="s">
        <v>10</v>
      </c>
      <c r="I10" s="30" t="s">
        <v>9</v>
      </c>
      <c r="J10" s="30" t="s">
        <v>8</v>
      </c>
      <c r="K10" s="30"/>
      <c r="L10" s="30" t="s">
        <v>7</v>
      </c>
      <c r="M10" s="30"/>
      <c r="N10" s="29" t="s">
        <v>6</v>
      </c>
    </row>
    <row r="11" spans="1:14" ht="6" customHeight="1" thickBot="1" x14ac:dyDescent="0.3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1:14" ht="50.25" customHeight="1" x14ac:dyDescent="0.25">
      <c r="A12" s="28">
        <v>1</v>
      </c>
      <c r="B12" s="73" t="s">
        <v>26</v>
      </c>
      <c r="C12" s="73"/>
      <c r="D12" s="73"/>
      <c r="E12" s="27"/>
      <c r="F12" s="26" t="str">
        <f>[1]Hoja1!D2</f>
        <v>UNIDAD</v>
      </c>
      <c r="G12" s="11">
        <f>'[2]Solicitud (2)'!G19</f>
        <v>2</v>
      </c>
      <c r="H12" s="25"/>
      <c r="I12" s="24">
        <v>0.18</v>
      </c>
      <c r="J12" s="23">
        <f t="shared" ref="J12:J35" si="0">H12*I12</f>
        <v>0</v>
      </c>
      <c r="K12" s="23">
        <f t="shared" ref="K12:K35" si="1">G12*J12</f>
        <v>0</v>
      </c>
      <c r="L12" s="23">
        <f t="shared" ref="L12:L35" si="2">H12+J12</f>
        <v>0</v>
      </c>
      <c r="M12" s="23">
        <f t="shared" ref="M12:M35" si="3">G12*H12</f>
        <v>0</v>
      </c>
      <c r="N12" s="22">
        <f t="shared" ref="N12:N35" si="4">G12*L12</f>
        <v>0</v>
      </c>
    </row>
    <row r="13" spans="1:14" ht="50.25" customHeight="1" x14ac:dyDescent="0.25">
      <c r="A13" s="21">
        <v>2</v>
      </c>
      <c r="B13" s="61" t="s">
        <v>27</v>
      </c>
      <c r="C13" s="61"/>
      <c r="D13" s="61"/>
      <c r="E13" s="20"/>
      <c r="F13" s="19" t="str">
        <f>[1]Hoja1!D3</f>
        <v>UNIDAD</v>
      </c>
      <c r="G13" s="11">
        <f>'[2]Solicitud (2)'!G20</f>
        <v>3</v>
      </c>
      <c r="H13" s="18"/>
      <c r="I13" s="17">
        <v>0.18</v>
      </c>
      <c r="J13" s="16">
        <f t="shared" si="0"/>
        <v>0</v>
      </c>
      <c r="K13" s="16">
        <f t="shared" si="1"/>
        <v>0</v>
      </c>
      <c r="L13" s="16">
        <f t="shared" si="2"/>
        <v>0</v>
      </c>
      <c r="M13" s="16">
        <f t="shared" si="3"/>
        <v>0</v>
      </c>
      <c r="N13" s="15">
        <f t="shared" si="4"/>
        <v>0</v>
      </c>
    </row>
    <row r="14" spans="1:14" ht="50.25" customHeight="1" x14ac:dyDescent="0.25">
      <c r="A14" s="21">
        <v>3</v>
      </c>
      <c r="B14" s="61" t="s">
        <v>28</v>
      </c>
      <c r="C14" s="61"/>
      <c r="D14" s="61"/>
      <c r="E14" s="20"/>
      <c r="F14" s="19" t="str">
        <f>[1]Hoja1!D4</f>
        <v>UNIDAD</v>
      </c>
      <c r="G14" s="11">
        <f>'[2]Solicitud (2)'!G21</f>
        <v>3</v>
      </c>
      <c r="H14" s="18"/>
      <c r="I14" s="17">
        <v>0.18</v>
      </c>
      <c r="J14" s="16">
        <f t="shared" si="0"/>
        <v>0</v>
      </c>
      <c r="K14" s="16">
        <f t="shared" si="1"/>
        <v>0</v>
      </c>
      <c r="L14" s="16">
        <f t="shared" si="2"/>
        <v>0</v>
      </c>
      <c r="M14" s="16">
        <f t="shared" si="3"/>
        <v>0</v>
      </c>
      <c r="N14" s="15">
        <f t="shared" si="4"/>
        <v>0</v>
      </c>
    </row>
    <row r="15" spans="1:14" ht="50.25" customHeight="1" x14ac:dyDescent="0.25">
      <c r="A15" s="21">
        <v>4</v>
      </c>
      <c r="B15" s="61" t="s">
        <v>29</v>
      </c>
      <c r="C15" s="61"/>
      <c r="D15" s="61"/>
      <c r="E15" s="20"/>
      <c r="F15" s="19" t="str">
        <f>[1]Hoja1!D5</f>
        <v>UNIDAD</v>
      </c>
      <c r="G15" s="11">
        <f>'[2]Solicitud (2)'!G22</f>
        <v>2</v>
      </c>
      <c r="H15" s="18"/>
      <c r="I15" s="17">
        <v>0.18</v>
      </c>
      <c r="J15" s="16">
        <f t="shared" si="0"/>
        <v>0</v>
      </c>
      <c r="K15" s="16">
        <f t="shared" si="1"/>
        <v>0</v>
      </c>
      <c r="L15" s="16">
        <f t="shared" si="2"/>
        <v>0</v>
      </c>
      <c r="M15" s="16">
        <f t="shared" si="3"/>
        <v>0</v>
      </c>
      <c r="N15" s="15">
        <f t="shared" si="4"/>
        <v>0</v>
      </c>
    </row>
    <row r="16" spans="1:14" ht="50.25" customHeight="1" x14ac:dyDescent="0.25">
      <c r="A16" s="21">
        <v>5</v>
      </c>
      <c r="B16" s="61" t="s">
        <v>30</v>
      </c>
      <c r="C16" s="61"/>
      <c r="D16" s="61"/>
      <c r="E16" s="20"/>
      <c r="F16" s="19" t="str">
        <f>[1]Hoja1!D6</f>
        <v>UNIDAD</v>
      </c>
      <c r="G16" s="11">
        <f>'[2]Solicitud (2)'!G23</f>
        <v>2</v>
      </c>
      <c r="H16" s="18"/>
      <c r="I16" s="17">
        <v>0.18</v>
      </c>
      <c r="J16" s="16">
        <f t="shared" si="0"/>
        <v>0</v>
      </c>
      <c r="K16" s="16">
        <f t="shared" si="1"/>
        <v>0</v>
      </c>
      <c r="L16" s="16">
        <f t="shared" si="2"/>
        <v>0</v>
      </c>
      <c r="M16" s="16">
        <f t="shared" si="3"/>
        <v>0</v>
      </c>
      <c r="N16" s="15">
        <f t="shared" si="4"/>
        <v>0</v>
      </c>
    </row>
    <row r="17" spans="1:14" ht="50.25" customHeight="1" x14ac:dyDescent="0.25">
      <c r="A17" s="21">
        <v>6</v>
      </c>
      <c r="B17" s="61" t="s">
        <v>31</v>
      </c>
      <c r="C17" s="61"/>
      <c r="D17" s="61"/>
      <c r="E17" s="20"/>
      <c r="F17" s="19" t="str">
        <f>[1]Hoja1!D7</f>
        <v>UNIDAD</v>
      </c>
      <c r="G17" s="11">
        <f>'[2]Solicitud (2)'!G24</f>
        <v>4</v>
      </c>
      <c r="H17" s="18"/>
      <c r="I17" s="17">
        <v>0.18</v>
      </c>
      <c r="J17" s="16">
        <f t="shared" si="0"/>
        <v>0</v>
      </c>
      <c r="K17" s="16">
        <f t="shared" si="1"/>
        <v>0</v>
      </c>
      <c r="L17" s="16">
        <f t="shared" si="2"/>
        <v>0</v>
      </c>
      <c r="M17" s="16">
        <f t="shared" si="3"/>
        <v>0</v>
      </c>
      <c r="N17" s="15">
        <f t="shared" si="4"/>
        <v>0</v>
      </c>
    </row>
    <row r="18" spans="1:14" ht="50.25" customHeight="1" x14ac:dyDescent="0.25">
      <c r="A18" s="21">
        <v>7</v>
      </c>
      <c r="B18" s="61" t="s">
        <v>32</v>
      </c>
      <c r="C18" s="61"/>
      <c r="D18" s="61"/>
      <c r="E18" s="20"/>
      <c r="F18" s="19" t="str">
        <f>[1]Hoja1!D8</f>
        <v>UNIDAD</v>
      </c>
      <c r="G18" s="11">
        <f>'[2]Solicitud (2)'!G25</f>
        <v>2</v>
      </c>
      <c r="H18" s="18"/>
      <c r="I18" s="17">
        <v>0.18</v>
      </c>
      <c r="J18" s="16">
        <f t="shared" si="0"/>
        <v>0</v>
      </c>
      <c r="K18" s="16">
        <f t="shared" si="1"/>
        <v>0</v>
      </c>
      <c r="L18" s="16">
        <f t="shared" si="2"/>
        <v>0</v>
      </c>
      <c r="M18" s="16">
        <f t="shared" si="3"/>
        <v>0</v>
      </c>
      <c r="N18" s="15">
        <f t="shared" si="4"/>
        <v>0</v>
      </c>
    </row>
    <row r="19" spans="1:14" ht="50.25" customHeight="1" x14ac:dyDescent="0.25">
      <c r="A19" s="21">
        <v>8</v>
      </c>
      <c r="B19" s="61" t="s">
        <v>49</v>
      </c>
      <c r="C19" s="61"/>
      <c r="D19" s="61"/>
      <c r="E19" s="20"/>
      <c r="F19" s="19" t="str">
        <f>[1]Hoja1!D9</f>
        <v>UNIDAD</v>
      </c>
      <c r="G19" s="11">
        <f>'[2]Solicitud (2)'!G26</f>
        <v>1</v>
      </c>
      <c r="H19" s="18"/>
      <c r="I19" s="17">
        <v>0.18</v>
      </c>
      <c r="J19" s="16">
        <f t="shared" si="0"/>
        <v>0</v>
      </c>
      <c r="K19" s="16">
        <f t="shared" si="1"/>
        <v>0</v>
      </c>
      <c r="L19" s="16">
        <f t="shared" si="2"/>
        <v>0</v>
      </c>
      <c r="M19" s="16">
        <f t="shared" si="3"/>
        <v>0</v>
      </c>
      <c r="N19" s="15">
        <f t="shared" si="4"/>
        <v>0</v>
      </c>
    </row>
    <row r="20" spans="1:14" ht="50.25" customHeight="1" x14ac:dyDescent="0.25">
      <c r="A20" s="21">
        <v>9</v>
      </c>
      <c r="B20" s="61" t="s">
        <v>33</v>
      </c>
      <c r="C20" s="61"/>
      <c r="D20" s="61"/>
      <c r="E20" s="20"/>
      <c r="F20" s="19" t="str">
        <f>[1]Hoja1!D10</f>
        <v>UNIDAD</v>
      </c>
      <c r="G20" s="11">
        <f>'[2]Solicitud (2)'!G27</f>
        <v>2</v>
      </c>
      <c r="H20" s="18"/>
      <c r="I20" s="17">
        <v>0.18</v>
      </c>
      <c r="J20" s="16">
        <f t="shared" si="0"/>
        <v>0</v>
      </c>
      <c r="K20" s="16">
        <f t="shared" si="1"/>
        <v>0</v>
      </c>
      <c r="L20" s="16">
        <f t="shared" si="2"/>
        <v>0</v>
      </c>
      <c r="M20" s="16">
        <f t="shared" si="3"/>
        <v>0</v>
      </c>
      <c r="N20" s="15">
        <f t="shared" si="4"/>
        <v>0</v>
      </c>
    </row>
    <row r="21" spans="1:14" ht="50.25" customHeight="1" x14ac:dyDescent="0.25">
      <c r="A21" s="21">
        <v>10</v>
      </c>
      <c r="B21" s="61" t="s">
        <v>34</v>
      </c>
      <c r="C21" s="61"/>
      <c r="D21" s="61"/>
      <c r="E21" s="20"/>
      <c r="F21" s="19" t="str">
        <f>[1]Hoja1!D11</f>
        <v>LIBRA</v>
      </c>
      <c r="G21" s="11">
        <f>'[2]Solicitud (2)'!G28</f>
        <v>11</v>
      </c>
      <c r="H21" s="18"/>
      <c r="I21" s="17">
        <v>0.18</v>
      </c>
      <c r="J21" s="16">
        <f t="shared" si="0"/>
        <v>0</v>
      </c>
      <c r="K21" s="16">
        <f t="shared" si="1"/>
        <v>0</v>
      </c>
      <c r="L21" s="16">
        <f t="shared" si="2"/>
        <v>0</v>
      </c>
      <c r="M21" s="16">
        <f t="shared" si="3"/>
        <v>0</v>
      </c>
      <c r="N21" s="15">
        <f t="shared" si="4"/>
        <v>0</v>
      </c>
    </row>
    <row r="22" spans="1:14" ht="50.25" customHeight="1" x14ac:dyDescent="0.25">
      <c r="A22" s="21">
        <v>11</v>
      </c>
      <c r="B22" s="61" t="s">
        <v>35</v>
      </c>
      <c r="C22" s="61"/>
      <c r="D22" s="61"/>
      <c r="E22" s="20"/>
      <c r="F22" s="19" t="str">
        <f>[1]Hoja1!D12</f>
        <v>UNIDAD</v>
      </c>
      <c r="G22" s="11">
        <f>'[2]Solicitud (2)'!G29</f>
        <v>30</v>
      </c>
      <c r="H22" s="18"/>
      <c r="I22" s="17">
        <v>0.18</v>
      </c>
      <c r="J22" s="16">
        <f t="shared" si="0"/>
        <v>0</v>
      </c>
      <c r="K22" s="16">
        <f t="shared" si="1"/>
        <v>0</v>
      </c>
      <c r="L22" s="16">
        <f t="shared" si="2"/>
        <v>0</v>
      </c>
      <c r="M22" s="16">
        <f t="shared" si="3"/>
        <v>0</v>
      </c>
      <c r="N22" s="15">
        <f t="shared" si="4"/>
        <v>0</v>
      </c>
    </row>
    <row r="23" spans="1:14" ht="50.25" customHeight="1" x14ac:dyDescent="0.25">
      <c r="A23" s="21">
        <v>12</v>
      </c>
      <c r="B23" s="61" t="s">
        <v>36</v>
      </c>
      <c r="C23" s="61"/>
      <c r="D23" s="61"/>
      <c r="E23" s="20"/>
      <c r="F23" s="19" t="str">
        <f>[1]Hoja1!D13</f>
        <v>UNIDAD</v>
      </c>
      <c r="G23" s="11">
        <f>'[2]Solicitud (2)'!G30</f>
        <v>475</v>
      </c>
      <c r="H23" s="18"/>
      <c r="I23" s="17">
        <v>0.18</v>
      </c>
      <c r="J23" s="16">
        <f t="shared" si="0"/>
        <v>0</v>
      </c>
      <c r="K23" s="16">
        <f t="shared" si="1"/>
        <v>0</v>
      </c>
      <c r="L23" s="16">
        <f t="shared" si="2"/>
        <v>0</v>
      </c>
      <c r="M23" s="16">
        <f t="shared" si="3"/>
        <v>0</v>
      </c>
      <c r="N23" s="15">
        <f t="shared" si="4"/>
        <v>0</v>
      </c>
    </row>
    <row r="24" spans="1:14" ht="50.25" customHeight="1" x14ac:dyDescent="0.25">
      <c r="A24" s="21">
        <v>13</v>
      </c>
      <c r="B24" s="61" t="s">
        <v>37</v>
      </c>
      <c r="C24" s="61"/>
      <c r="D24" s="61"/>
      <c r="E24" s="20"/>
      <c r="F24" s="19" t="str">
        <f>[1]Hoja1!D14</f>
        <v>UNIDAD</v>
      </c>
      <c r="G24" s="11">
        <f>'[2]Solicitud (2)'!G31</f>
        <v>500</v>
      </c>
      <c r="H24" s="18"/>
      <c r="I24" s="17">
        <v>0.18</v>
      </c>
      <c r="J24" s="16">
        <f t="shared" si="0"/>
        <v>0</v>
      </c>
      <c r="K24" s="16">
        <f t="shared" si="1"/>
        <v>0</v>
      </c>
      <c r="L24" s="16">
        <f t="shared" si="2"/>
        <v>0</v>
      </c>
      <c r="M24" s="16">
        <f t="shared" si="3"/>
        <v>0</v>
      </c>
      <c r="N24" s="15">
        <f t="shared" si="4"/>
        <v>0</v>
      </c>
    </row>
    <row r="25" spans="1:14" ht="50.25" customHeight="1" x14ac:dyDescent="0.25">
      <c r="A25" s="21">
        <v>14</v>
      </c>
      <c r="B25" s="61" t="s">
        <v>38</v>
      </c>
      <c r="C25" s="61"/>
      <c r="D25" s="61"/>
      <c r="E25" s="20"/>
      <c r="F25" s="19" t="str">
        <f>[1]Hoja1!D15</f>
        <v>UNIDAD</v>
      </c>
      <c r="G25" s="11">
        <f>'[2]Solicitud (2)'!G32</f>
        <v>17</v>
      </c>
      <c r="H25" s="18"/>
      <c r="I25" s="17">
        <v>0.18</v>
      </c>
      <c r="J25" s="16">
        <f t="shared" si="0"/>
        <v>0</v>
      </c>
      <c r="K25" s="16">
        <f t="shared" si="1"/>
        <v>0</v>
      </c>
      <c r="L25" s="16">
        <f t="shared" si="2"/>
        <v>0</v>
      </c>
      <c r="M25" s="16">
        <f t="shared" si="3"/>
        <v>0</v>
      </c>
      <c r="N25" s="15">
        <f t="shared" si="4"/>
        <v>0</v>
      </c>
    </row>
    <row r="26" spans="1:14" ht="80.25" customHeight="1" x14ac:dyDescent="0.25">
      <c r="A26" s="21">
        <v>15</v>
      </c>
      <c r="B26" s="61" t="s">
        <v>39</v>
      </c>
      <c r="C26" s="61"/>
      <c r="D26" s="61"/>
      <c r="E26" s="20"/>
      <c r="F26" s="19" t="str">
        <f>[1]Hoja1!D16</f>
        <v>UNIDAD</v>
      </c>
      <c r="G26" s="11">
        <f>'[2]Solicitud (2)'!G33</f>
        <v>20</v>
      </c>
      <c r="H26" s="18"/>
      <c r="I26" s="17">
        <v>0.18</v>
      </c>
      <c r="J26" s="16">
        <f t="shared" si="0"/>
        <v>0</v>
      </c>
      <c r="K26" s="16">
        <f t="shared" si="1"/>
        <v>0</v>
      </c>
      <c r="L26" s="16">
        <f t="shared" si="2"/>
        <v>0</v>
      </c>
      <c r="M26" s="16">
        <f t="shared" si="3"/>
        <v>0</v>
      </c>
      <c r="N26" s="15">
        <f t="shared" si="4"/>
        <v>0</v>
      </c>
    </row>
    <row r="27" spans="1:14" ht="50.25" customHeight="1" x14ac:dyDescent="0.25">
      <c r="A27" s="21">
        <v>16</v>
      </c>
      <c r="B27" s="61" t="s">
        <v>40</v>
      </c>
      <c r="C27" s="61"/>
      <c r="D27" s="61"/>
      <c r="E27" s="20"/>
      <c r="F27" s="19" t="str">
        <f>[1]Hoja1!D17</f>
        <v>UNIDAD</v>
      </c>
      <c r="G27" s="11">
        <f>'[2]Solicitud (2)'!G34</f>
        <v>2</v>
      </c>
      <c r="H27" s="18"/>
      <c r="I27" s="17">
        <v>0.18</v>
      </c>
      <c r="J27" s="16">
        <f t="shared" si="0"/>
        <v>0</v>
      </c>
      <c r="K27" s="16">
        <f t="shared" si="1"/>
        <v>0</v>
      </c>
      <c r="L27" s="16">
        <f t="shared" si="2"/>
        <v>0</v>
      </c>
      <c r="M27" s="16">
        <f t="shared" si="3"/>
        <v>0</v>
      </c>
      <c r="N27" s="15">
        <f t="shared" si="4"/>
        <v>0</v>
      </c>
    </row>
    <row r="28" spans="1:14" ht="50.25" customHeight="1" x14ac:dyDescent="0.25">
      <c r="A28" s="21">
        <v>17</v>
      </c>
      <c r="B28" s="61" t="s">
        <v>41</v>
      </c>
      <c r="C28" s="61"/>
      <c r="D28" s="61"/>
      <c r="E28" s="20"/>
      <c r="F28" s="19" t="str">
        <f>[1]Hoja1!D18</f>
        <v>UNIDAD</v>
      </c>
      <c r="G28" s="11">
        <f>'[2]Solicitud (2)'!G35</f>
        <v>20</v>
      </c>
      <c r="H28" s="18"/>
      <c r="I28" s="17">
        <v>0.18</v>
      </c>
      <c r="J28" s="16">
        <f t="shared" si="0"/>
        <v>0</v>
      </c>
      <c r="K28" s="16">
        <f t="shared" si="1"/>
        <v>0</v>
      </c>
      <c r="L28" s="16">
        <f t="shared" si="2"/>
        <v>0</v>
      </c>
      <c r="M28" s="16">
        <f t="shared" si="3"/>
        <v>0</v>
      </c>
      <c r="N28" s="15">
        <f t="shared" si="4"/>
        <v>0</v>
      </c>
    </row>
    <row r="29" spans="1:14" ht="50.25" customHeight="1" x14ac:dyDescent="0.25">
      <c r="A29" s="21">
        <v>18</v>
      </c>
      <c r="B29" s="61" t="s">
        <v>42</v>
      </c>
      <c r="C29" s="61"/>
      <c r="D29" s="61"/>
      <c r="E29" s="20"/>
      <c r="F29" s="19" t="str">
        <f>[1]Hoja1!D19</f>
        <v>UNIDAD</v>
      </c>
      <c r="G29" s="11">
        <f>'[2]Solicitud (2)'!G36</f>
        <v>200</v>
      </c>
      <c r="H29" s="18"/>
      <c r="I29" s="17">
        <v>0.18</v>
      </c>
      <c r="J29" s="16">
        <f t="shared" si="0"/>
        <v>0</v>
      </c>
      <c r="K29" s="16">
        <f t="shared" si="1"/>
        <v>0</v>
      </c>
      <c r="L29" s="16">
        <f t="shared" si="2"/>
        <v>0</v>
      </c>
      <c r="M29" s="16">
        <f t="shared" si="3"/>
        <v>0</v>
      </c>
      <c r="N29" s="15">
        <f t="shared" si="4"/>
        <v>0</v>
      </c>
    </row>
    <row r="30" spans="1:14" ht="50.25" customHeight="1" x14ac:dyDescent="0.25">
      <c r="A30" s="21">
        <v>19</v>
      </c>
      <c r="B30" s="61" t="s">
        <v>43</v>
      </c>
      <c r="C30" s="61"/>
      <c r="D30" s="61"/>
      <c r="E30" s="20"/>
      <c r="F30" s="19" t="str">
        <f>[1]Hoja1!D20</f>
        <v>UNIDAD</v>
      </c>
      <c r="G30" s="11">
        <f>'[2]Solicitud (2)'!G37</f>
        <v>20</v>
      </c>
      <c r="H30" s="18"/>
      <c r="I30" s="17">
        <v>0.18</v>
      </c>
      <c r="J30" s="16">
        <f t="shared" si="0"/>
        <v>0</v>
      </c>
      <c r="K30" s="16">
        <f t="shared" si="1"/>
        <v>0</v>
      </c>
      <c r="L30" s="16">
        <f t="shared" si="2"/>
        <v>0</v>
      </c>
      <c r="M30" s="16">
        <f t="shared" si="3"/>
        <v>0</v>
      </c>
      <c r="N30" s="15">
        <f t="shared" si="4"/>
        <v>0</v>
      </c>
    </row>
    <row r="31" spans="1:14" ht="50.25" customHeight="1" x14ac:dyDescent="0.25">
      <c r="A31" s="21">
        <v>20</v>
      </c>
      <c r="B31" s="61" t="s">
        <v>44</v>
      </c>
      <c r="C31" s="61"/>
      <c r="D31" s="61"/>
      <c r="E31" s="20"/>
      <c r="F31" s="19" t="str">
        <f>[1]Hoja1!D21</f>
        <v>UNIDAD</v>
      </c>
      <c r="G31" s="11">
        <f>'[2]Solicitud (2)'!G38</f>
        <v>4</v>
      </c>
      <c r="H31" s="18"/>
      <c r="I31" s="17">
        <v>0.18</v>
      </c>
      <c r="J31" s="16">
        <f t="shared" si="0"/>
        <v>0</v>
      </c>
      <c r="K31" s="16">
        <f t="shared" si="1"/>
        <v>0</v>
      </c>
      <c r="L31" s="16">
        <f t="shared" si="2"/>
        <v>0</v>
      </c>
      <c r="M31" s="16">
        <f t="shared" si="3"/>
        <v>0</v>
      </c>
      <c r="N31" s="15">
        <f t="shared" si="4"/>
        <v>0</v>
      </c>
    </row>
    <row r="32" spans="1:14" ht="50.25" customHeight="1" x14ac:dyDescent="0.25">
      <c r="A32" s="21">
        <v>21</v>
      </c>
      <c r="B32" s="61" t="s">
        <v>45</v>
      </c>
      <c r="C32" s="61"/>
      <c r="D32" s="61"/>
      <c r="E32" s="20"/>
      <c r="F32" s="19" t="str">
        <f>[1]Hoja1!D22</f>
        <v>UNIDAD</v>
      </c>
      <c r="G32" s="11">
        <f>'[2]Solicitud (2)'!G39</f>
        <v>4</v>
      </c>
      <c r="H32" s="18"/>
      <c r="I32" s="17">
        <v>0.18</v>
      </c>
      <c r="J32" s="16">
        <f t="shared" si="0"/>
        <v>0</v>
      </c>
      <c r="K32" s="16">
        <f t="shared" si="1"/>
        <v>0</v>
      </c>
      <c r="L32" s="16">
        <f t="shared" si="2"/>
        <v>0</v>
      </c>
      <c r="M32" s="16">
        <f t="shared" si="3"/>
        <v>0</v>
      </c>
      <c r="N32" s="15">
        <f t="shared" si="4"/>
        <v>0</v>
      </c>
    </row>
    <row r="33" spans="1:14" ht="50.25" customHeight="1" x14ac:dyDescent="0.25">
      <c r="A33" s="21">
        <v>22</v>
      </c>
      <c r="B33" s="61" t="s">
        <v>46</v>
      </c>
      <c r="C33" s="61"/>
      <c r="D33" s="61"/>
      <c r="E33" s="20"/>
      <c r="F33" s="19" t="str">
        <f>[1]Hoja1!D23</f>
        <v>UNIDAD</v>
      </c>
      <c r="G33" s="11">
        <f>'[2]Solicitud (2)'!G40</f>
        <v>30</v>
      </c>
      <c r="H33" s="18"/>
      <c r="I33" s="17">
        <v>0.18</v>
      </c>
      <c r="J33" s="16">
        <f t="shared" si="0"/>
        <v>0</v>
      </c>
      <c r="K33" s="16">
        <f t="shared" si="1"/>
        <v>0</v>
      </c>
      <c r="L33" s="16">
        <f t="shared" si="2"/>
        <v>0</v>
      </c>
      <c r="M33" s="16">
        <f t="shared" si="3"/>
        <v>0</v>
      </c>
      <c r="N33" s="15">
        <f t="shared" si="4"/>
        <v>0</v>
      </c>
    </row>
    <row r="34" spans="1:14" ht="50.25" customHeight="1" x14ac:dyDescent="0.25">
      <c r="A34" s="21">
        <v>23</v>
      </c>
      <c r="B34" s="61" t="s">
        <v>47</v>
      </c>
      <c r="C34" s="61"/>
      <c r="D34" s="61"/>
      <c r="E34" s="20"/>
      <c r="F34" s="19" t="str">
        <f>[1]Hoja1!D24</f>
        <v>UNIDAD</v>
      </c>
      <c r="G34" s="11">
        <f>'[2]Solicitud (2)'!G41</f>
        <v>19</v>
      </c>
      <c r="H34" s="18"/>
      <c r="I34" s="17">
        <v>0.18</v>
      </c>
      <c r="J34" s="16">
        <f t="shared" si="0"/>
        <v>0</v>
      </c>
      <c r="K34" s="16">
        <f t="shared" si="1"/>
        <v>0</v>
      </c>
      <c r="L34" s="16">
        <f t="shared" si="2"/>
        <v>0</v>
      </c>
      <c r="M34" s="16">
        <f t="shared" si="3"/>
        <v>0</v>
      </c>
      <c r="N34" s="15">
        <f t="shared" si="4"/>
        <v>0</v>
      </c>
    </row>
    <row r="35" spans="1:14" ht="50.25" customHeight="1" thickBot="1" x14ac:dyDescent="0.3">
      <c r="A35" s="14">
        <v>24</v>
      </c>
      <c r="B35" s="62" t="s">
        <v>48</v>
      </c>
      <c r="C35" s="62"/>
      <c r="D35" s="62"/>
      <c r="E35" s="13"/>
      <c r="F35" s="12" t="str">
        <f>[1]Hoja1!D25</f>
        <v>UNIDAD</v>
      </c>
      <c r="G35" s="11">
        <f>'[2]Solicitud (2)'!G42</f>
        <v>25</v>
      </c>
      <c r="H35" s="10"/>
      <c r="I35" s="9">
        <v>0.18</v>
      </c>
      <c r="J35" s="8">
        <f t="shared" si="0"/>
        <v>0</v>
      </c>
      <c r="K35" s="8">
        <f t="shared" si="1"/>
        <v>0</v>
      </c>
      <c r="L35" s="8">
        <f t="shared" si="2"/>
        <v>0</v>
      </c>
      <c r="M35" s="8">
        <f t="shared" si="3"/>
        <v>0</v>
      </c>
      <c r="N35" s="7">
        <f t="shared" si="4"/>
        <v>0</v>
      </c>
    </row>
    <row r="36" spans="1:14" ht="27.75" customHeight="1" x14ac:dyDescent="0.25">
      <c r="A36" s="63" t="s">
        <v>5</v>
      </c>
      <c r="B36" s="64"/>
      <c r="C36" s="64"/>
      <c r="D36" s="64"/>
      <c r="E36" s="64"/>
      <c r="F36" s="64"/>
      <c r="G36" s="64"/>
      <c r="H36" s="64"/>
      <c r="I36" s="64"/>
      <c r="J36" s="64"/>
      <c r="K36" s="6"/>
      <c r="L36" s="65">
        <f>SUM(M12:M35)</f>
        <v>0</v>
      </c>
      <c r="M36" s="65"/>
      <c r="N36" s="66"/>
    </row>
    <row r="37" spans="1:14" ht="27.75" customHeight="1" thickBot="1" x14ac:dyDescent="0.3">
      <c r="A37" s="67" t="s">
        <v>4</v>
      </c>
      <c r="B37" s="68"/>
      <c r="C37" s="68"/>
      <c r="D37" s="68"/>
      <c r="E37" s="68"/>
      <c r="F37" s="68"/>
      <c r="G37" s="68"/>
      <c r="H37" s="68"/>
      <c r="I37" s="68"/>
      <c r="J37" s="68"/>
      <c r="K37" s="5"/>
      <c r="L37" s="69">
        <f>SUM(K12:K35)</f>
        <v>0</v>
      </c>
      <c r="M37" s="69"/>
      <c r="N37" s="70"/>
    </row>
    <row r="38" spans="1:14" ht="6" customHeight="1" thickBot="1" x14ac:dyDescent="0.3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1:14" s="2" customFormat="1" ht="69" customHeight="1" thickBot="1" x14ac:dyDescent="0.25">
      <c r="A39" s="53" t="s">
        <v>3</v>
      </c>
      <c r="B39" s="54"/>
      <c r="C39" s="54"/>
      <c r="D39" s="54"/>
      <c r="E39" s="55"/>
      <c r="F39" s="55"/>
      <c r="G39" s="55"/>
      <c r="H39" s="55"/>
      <c r="I39" s="56" t="s">
        <v>2</v>
      </c>
      <c r="J39" s="57"/>
      <c r="K39" s="3"/>
      <c r="L39" s="58">
        <f>L36+L37</f>
        <v>0</v>
      </c>
      <c r="M39" s="59"/>
      <c r="N39" s="60"/>
    </row>
    <row r="40" spans="1:14" ht="6" customHeight="1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</row>
    <row r="41" spans="1:14" ht="6" customHeight="1" thickBot="1" x14ac:dyDescent="0.3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</row>
    <row r="42" spans="1:14" ht="15" customHeight="1" x14ac:dyDescent="0.25">
      <c r="A42" s="40" t="s">
        <v>1</v>
      </c>
      <c r="B42" s="41"/>
      <c r="C42" s="41"/>
      <c r="D42" s="41"/>
      <c r="E42" s="41"/>
      <c r="F42" s="41"/>
      <c r="G42" s="41"/>
      <c r="H42" s="41"/>
      <c r="I42" s="46" t="s">
        <v>0</v>
      </c>
      <c r="J42" s="46"/>
      <c r="K42" s="46"/>
      <c r="L42" s="46"/>
      <c r="M42" s="46"/>
      <c r="N42" s="47"/>
    </row>
    <row r="43" spans="1:14" ht="15" customHeight="1" x14ac:dyDescent="0.25">
      <c r="A43" s="42"/>
      <c r="B43" s="43"/>
      <c r="C43" s="43"/>
      <c r="D43" s="43"/>
      <c r="E43" s="43"/>
      <c r="F43" s="43"/>
      <c r="G43" s="43"/>
      <c r="H43" s="43"/>
      <c r="I43" s="48"/>
      <c r="J43" s="48"/>
      <c r="K43" s="48"/>
      <c r="L43" s="48"/>
      <c r="M43" s="48"/>
      <c r="N43" s="49"/>
    </row>
    <row r="44" spans="1:14" ht="15" customHeight="1" x14ac:dyDescent="0.25">
      <c r="A44" s="42"/>
      <c r="B44" s="43"/>
      <c r="C44" s="43"/>
      <c r="D44" s="43"/>
      <c r="E44" s="43"/>
      <c r="F44" s="43"/>
      <c r="G44" s="43"/>
      <c r="H44" s="43"/>
      <c r="I44" s="48"/>
      <c r="J44" s="48"/>
      <c r="K44" s="48"/>
      <c r="L44" s="48"/>
      <c r="M44" s="48"/>
      <c r="N44" s="49"/>
    </row>
    <row r="45" spans="1:14" ht="15" customHeight="1" x14ac:dyDescent="0.25">
      <c r="A45" s="42"/>
      <c r="B45" s="43"/>
      <c r="C45" s="43"/>
      <c r="D45" s="43"/>
      <c r="E45" s="43"/>
      <c r="F45" s="43"/>
      <c r="G45" s="43"/>
      <c r="H45" s="43"/>
      <c r="I45" s="48"/>
      <c r="J45" s="48"/>
      <c r="K45" s="48"/>
      <c r="L45" s="48"/>
      <c r="M45" s="48"/>
      <c r="N45" s="49"/>
    </row>
    <row r="46" spans="1:14" ht="15" customHeight="1" thickBot="1" x14ac:dyDescent="0.3">
      <c r="A46" s="44"/>
      <c r="B46" s="45"/>
      <c r="C46" s="45"/>
      <c r="D46" s="45"/>
      <c r="E46" s="45"/>
      <c r="F46" s="45"/>
      <c r="G46" s="45"/>
      <c r="H46" s="45"/>
      <c r="I46" s="50"/>
      <c r="J46" s="50"/>
      <c r="K46" s="50"/>
      <c r="L46" s="50"/>
      <c r="M46" s="50"/>
      <c r="N46" s="51"/>
    </row>
  </sheetData>
  <sheetProtection algorithmName="SHA-512" hashValue="JaV8qyIv+Aiar3cOhVGrU8cBaNvRyHpeIjdkmV1memht7qQaolE7lJWa/VT09spjx/gEVVTHDHwdnNt8CnXdKw==" saltValue="i0XZ/izYsW+TxtH1vo0EmQ==" spinCount="100000" sheet="1" objects="1" scenarios="1"/>
  <mergeCells count="53">
    <mergeCell ref="A2:N3"/>
    <mergeCell ref="A4:C4"/>
    <mergeCell ref="A6:B6"/>
    <mergeCell ref="C6:H6"/>
    <mergeCell ref="I6:J6"/>
    <mergeCell ref="L6:N6"/>
    <mergeCell ref="A7:B7"/>
    <mergeCell ref="C7:H7"/>
    <mergeCell ref="I7:J7"/>
    <mergeCell ref="L7:N7"/>
    <mergeCell ref="A8:B8"/>
    <mergeCell ref="C8:H8"/>
    <mergeCell ref="I8:J8"/>
    <mergeCell ref="L8:N8"/>
    <mergeCell ref="B21:D21"/>
    <mergeCell ref="B10:D10"/>
    <mergeCell ref="A11:N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4:D34"/>
    <mergeCell ref="B35:D35"/>
    <mergeCell ref="A36:J36"/>
    <mergeCell ref="L36:N36"/>
    <mergeCell ref="A37:J37"/>
    <mergeCell ref="L37:N37"/>
    <mergeCell ref="A41:N41"/>
    <mergeCell ref="A42:H46"/>
    <mergeCell ref="I42:N46"/>
    <mergeCell ref="A38:N38"/>
    <mergeCell ref="A39:D39"/>
    <mergeCell ref="E39:H39"/>
    <mergeCell ref="I39:J39"/>
    <mergeCell ref="L39:N39"/>
    <mergeCell ref="A40:N40"/>
  </mergeCells>
  <dataValidations count="1">
    <dataValidation type="decimal" allowBlank="1" showInputMessage="1" showErrorMessage="1" errorTitle="ALERTA" error="EN ESTA CELDA SOLO ES PERMITIDO DÍGITOS NUMÉRICOS" sqref="H12:I35" xr:uid="{92110FC2-FC86-49A1-B81E-17DF98EAF911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 (2)</vt:lpstr>
      <vt:lpstr>'Landscape (2)'!Títulos_a_imprimir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M. Matos C.</dc:creator>
  <cp:lastModifiedBy>Angel M. Matos C.</cp:lastModifiedBy>
  <dcterms:created xsi:type="dcterms:W3CDTF">2023-07-21T13:02:39Z</dcterms:created>
  <dcterms:modified xsi:type="dcterms:W3CDTF">2023-07-21T13:23:18Z</dcterms:modified>
</cp:coreProperties>
</file>