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3/Menores/CM-2023-144 ADQ. E INSTALACIÓN DE LETREROS EN DIVERSAS LOCALIDADES DEL PODER JUDICIAL, DIRIGIDO A MIPYMES/Editables/Anexos/"/>
    </mc:Choice>
  </mc:AlternateContent>
  <xr:revisionPtr revIDLastSave="297" documentId="13_ncr:1_{75AA73A0-CF70-4D89-900B-96E796145E6A}" xr6:coauthVersionLast="47" xr6:coauthVersionMax="47" xr10:uidLastSave="{3E0A16AE-C278-4527-83C6-6B67E2BFC6DE}"/>
  <bookViews>
    <workbookView xWindow="20370" yWindow="795" windowWidth="20730" windowHeight="11160" xr2:uid="{00000000-000D-0000-FFFF-FFFF00000000}"/>
  </bookViews>
  <sheets>
    <sheet name="Landscape" sheetId="5" r:id="rId1"/>
    <sheet name="Hoja1" sheetId="6" state="hidden" r:id="rId2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5" l="1"/>
  <c r="L22" i="5"/>
  <c r="B19" i="5"/>
  <c r="B13" i="5"/>
  <c r="B14" i="5"/>
  <c r="B15" i="5"/>
  <c r="B16" i="5"/>
  <c r="B17" i="5"/>
  <c r="B18" i="5"/>
  <c r="B20" i="5"/>
  <c r="B21" i="5"/>
  <c r="B12" i="5"/>
  <c r="M14" i="5"/>
  <c r="J14" i="5"/>
  <c r="L14" i="5" s="1"/>
  <c r="N14" i="5" s="1"/>
  <c r="M13" i="5"/>
  <c r="J13" i="5"/>
  <c r="K13" i="5" s="1"/>
  <c r="M17" i="5"/>
  <c r="J17" i="5"/>
  <c r="L17" i="5" s="1"/>
  <c r="N17" i="5" s="1"/>
  <c r="M16" i="5"/>
  <c r="L16" i="5"/>
  <c r="N16" i="5" s="1"/>
  <c r="J16" i="5"/>
  <c r="K16" i="5" s="1"/>
  <c r="M15" i="5"/>
  <c r="J15" i="5"/>
  <c r="L15" i="5" s="1"/>
  <c r="N15" i="5" s="1"/>
  <c r="M12" i="5"/>
  <c r="J12" i="5"/>
  <c r="L12" i="5" s="1"/>
  <c r="N12" i="5" s="1"/>
  <c r="J18" i="5"/>
  <c r="L18" i="5" s="1"/>
  <c r="N18" i="5" s="1"/>
  <c r="M19" i="5"/>
  <c r="M20" i="5"/>
  <c r="M21" i="5"/>
  <c r="J19" i="5"/>
  <c r="L19" i="5" s="1"/>
  <c r="N19" i="5" s="1"/>
  <c r="J21" i="5"/>
  <c r="L21" i="5" s="1"/>
  <c r="N21" i="5" s="1"/>
  <c r="J20" i="5"/>
  <c r="L20" i="5" s="1"/>
  <c r="N20" i="5" s="1"/>
  <c r="M18" i="5"/>
  <c r="K14" i="5" l="1"/>
  <c r="L13" i="5"/>
  <c r="N13" i="5" s="1"/>
  <c r="K17" i="5"/>
  <c r="K18" i="5"/>
  <c r="K12" i="5"/>
  <c r="K15" i="5"/>
  <c r="K21" i="5"/>
  <c r="K20" i="5"/>
  <c r="K19" i="5"/>
  <c r="L25" i="5" l="1"/>
</calcChain>
</file>

<file path=xl/sharedStrings.xml><?xml version="1.0" encoding="utf-8"?>
<sst xmlns="http://schemas.openxmlformats.org/spreadsheetml/2006/main" count="46" uniqueCount="37">
  <si>
    <t>OFERTA ECONÓMICA</t>
  </si>
  <si>
    <t>SNCC.F.033-OFERTA ECONÓMICA</t>
  </si>
  <si>
    <t>Título del Proceso:</t>
  </si>
  <si>
    <t>No. Expediente: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</si>
  <si>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</si>
  <si>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</si>
  <si>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</si>
  <si>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</si>
  <si>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</si>
  <si>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</si>
  <si>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</si>
  <si>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</si>
  <si>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</si>
  <si>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</si>
  <si>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</si>
  <si>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</si>
  <si>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</si>
  <si>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</si>
  <si>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UND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</si>
  <si>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</si>
  <si>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</si>
  <si>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</si>
  <si>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</si>
  <si>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</si>
  <si>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</si>
  <si>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Letrero (Centro de Servicio Secretarial): letras en aluminio ACM con doble capa de aluminio 4mm de grosor y con doble capa de grosor en Sintra de ½ pulgadas, color plateado. La tipología de letras es Ivy Mode. Cantidad de letras: 27 unidades de letras para “Centro de Servicio Secretarial”.
Dimensión de letras: 0.15mt x 0.20m (6” x 8”)
Dimensión del área para instalar letrero: 3.00 mt x 0.20 mt (118” x 8”)</t>
  </si>
  <si>
    <t>Letrero (Registro de Usuario Audiencia Virtual): Letreros con placa de aluminio martillado de 3mm. y sintra de 6mm., con las leyendas grabadas en bajo relieve. La tipología de letras es Ivy Mode. Descripción con formato tipo Braille, dimensiones del letrero 0.50mt x 0.20mt (20” x 8”).</t>
  </si>
  <si>
    <t>Letrero (Depósito de documentos): Letreros con placa de aluminio martillado de 3mm. y sintra de 6mm., con las leyendas grabadas en bajo relieve. La tipología de letras es Ivy Mode. Descripción con formato tipo Braille, dimensiones del letrero 0.50mt x 0.20mt (20” x 8”).</t>
  </si>
  <si>
    <t>Letreros (PUESTOS del 1 hasta el 14: Letreros con placa de aluminio martillado de 3mm. y sintra de 6mm., con las leyendas grabadas en bajo relieve. La tipología de letras es Ivy Mode. Descripción con formato tipo Braille, dimensiones del letrero 0.20mt x 0.20mt (8” x 8”).</t>
  </si>
  <si>
    <t>Letreros (PUESTOS del 1 hasta el 7): Letreros con placa de aluminio martillado de 3mm. y sintra de 6mm., con las leyendas grabadas en bajo relieve. La tipología de letras es Ivy Mode. Descripción con formato tipo Braille, dimensiones del letrero 0.20mt x 0.20mt (8” x 8”).</t>
  </si>
  <si>
    <t>CM-2023-144</t>
  </si>
  <si>
    <t>SUMINISTRO E INSTALACION DE LETREROS EN DISTINTAS LOCALIDADES DEL PODER JUDICIAL, DIRIGIDO A MIPYMES</t>
  </si>
  <si>
    <t>Letrero (Registro de Usuario) Letreros con placa de aluminio martillado de 3mm. y sintra de 6mm., con las leyendas grabadas en bajo relieve. La tipología de letras es Ivy Mode. Descripción con formato tipo Braille, dimensiones del letrero 0.50mt x 0.17mt (20” x 7”).</t>
  </si>
  <si>
    <r>
      <t xml:space="preserve">Letrero (Centro de Servicio Secretarial): letras en aluminio ACM con doble capa de aluminio 4mm de grosor y con doble capa de grosor en Sintra de ½ pulgadas, color plateado. La tipología de letras es Ivy Mode. Cantidad de letras: 27 unidades de letras para “Centro de Servicio Secretarial”.
Dimensión de letras: 0.25mt x 0.28m (10” x 12”)
Dimensión del área para instalar letrero: 4.93mt x </t>
    </r>
    <r>
      <rPr>
        <sz val="10"/>
        <color rgb="FFFF0000"/>
        <rFont val="Times New Roman"/>
        <family val="1"/>
      </rPr>
      <t>0.31mt</t>
    </r>
    <r>
      <rPr>
        <sz val="10"/>
        <rFont val="Times New Roman"/>
        <family val="1"/>
      </rPr>
      <t xml:space="preserve"> (195” x 12”)</t>
    </r>
  </si>
  <si>
    <t>Letrero (Audiencias Virtuales) Letreros con placa de aluminio martillado de 3mm. y sintra de 6mm., con las leyendas grabadas en bajo relieve. La tipología de letras es Ivy Mode. Descripción con formato tipo Braille, dimensiones del letrero 0.50mt x 0.17mt (20” x 7”).</t>
  </si>
  <si>
    <t>Sala de Audiencias 01 hasta la Sala de Audiencias 09, letreros con placa de aluminio martillado de 3mm. y sintra de 6mm., con las leyendas grabadas en bajo relieve, 0.50mt x 0.20mt (20” x 8”). pulgadas (rango de tolerancia + - ½ ¨ pulgadas)</t>
  </si>
  <si>
    <t>Sala de Audiencias 01 hasta la Sala de Audiencias 13,  letreros con placa de aluminio martillado de 3mm. y sintra de 6mm., con las leyendas grabadas en bajo relieve, 0.50mt x 0.20mt (20” x 8”) (rango de tolerancia + - ½ ¨ pulgadas)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</si>
</sst>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  <numFmt numFmtId="165" formatCode="_(&quot;RD$&quot;* #,##0.000_);_(&quot;RD$&quot;* \(#,##0.0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4" borderId="2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14" fillId="0" borderId="1" xfId="0" applyFont="1" applyBorder="1" applyAlignment="1">
      <alignment horizontal="left" vertical="center" wrapText="1"/>
    </xf>
    <xf numFmtId="0" fontId="5" fillId="2" borderId="3" xfId="0" applyFont="1" applyFill="1" applyBorder="1" applyAlignment="1" applyProtection="1">
      <alignment horizontal="left" wrapText="1"/>
      <protection locked="0"/>
    </xf>
    <xf numFmtId="0" fontId="5" fillId="4" borderId="3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 wrapText="1"/>
    </xf>
    <xf numFmtId="165" fontId="5" fillId="2" borderId="3" xfId="0" applyNumberFormat="1" applyFont="1" applyFill="1" applyBorder="1" applyAlignment="1" applyProtection="1">
      <alignment horizontal="left" vertical="center"/>
      <protection locked="0"/>
    </xf>
    <xf numFmtId="9" fontId="5" fillId="2" borderId="3" xfId="0" applyNumberFormat="1" applyFont="1" applyFill="1" applyBorder="1" applyAlignment="1" applyProtection="1">
      <alignment horizontal="left" vertical="center"/>
      <protection locked="0"/>
    </xf>
    <xf numFmtId="164" fontId="5" fillId="4" borderId="3" xfId="0" applyNumberFormat="1" applyFont="1" applyFill="1" applyBorder="1" applyAlignment="1">
      <alignment horizontal="left" vertical="center"/>
    </xf>
    <xf numFmtId="164" fontId="5" fillId="4" borderId="1" xfId="0" applyNumberFormat="1" applyFont="1" applyFill="1" applyBorder="1" applyAlignment="1">
      <alignment horizontal="left" vertical="center"/>
    </xf>
    <xf numFmtId="164" fontId="5" fillId="4" borderId="4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5" fillId="2" borderId="1" xfId="0" applyFont="1" applyFill="1" applyBorder="1" applyAlignment="1" applyProtection="1">
      <alignment horizontal="left" wrapText="1"/>
      <protection locked="0"/>
    </xf>
    <xf numFmtId="0" fontId="5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 wrapText="1"/>
    </xf>
    <xf numFmtId="165" fontId="5" fillId="2" borderId="1" xfId="0" applyNumberFormat="1" applyFont="1" applyFill="1" applyBorder="1" applyAlignment="1" applyProtection="1">
      <alignment horizontal="left" vertical="center"/>
      <protection locked="0"/>
    </xf>
    <xf numFmtId="9" fontId="5" fillId="2" borderId="1" xfId="0" applyNumberFormat="1" applyFont="1" applyFill="1" applyBorder="1" applyAlignment="1" applyProtection="1">
      <alignment horizontal="left" vertical="center"/>
      <protection locked="0"/>
    </xf>
    <xf numFmtId="164" fontId="5" fillId="4" borderId="6" xfId="0" applyNumberFormat="1" applyFont="1" applyFill="1" applyBorder="1" applyAlignment="1">
      <alignment horizontal="left" vertical="center"/>
    </xf>
    <xf numFmtId="0" fontId="5" fillId="2" borderId="20" xfId="0" applyFont="1" applyFill="1" applyBorder="1" applyAlignment="1" applyProtection="1">
      <alignment horizontal="left" wrapText="1"/>
      <protection locked="0"/>
    </xf>
    <xf numFmtId="0" fontId="5" fillId="4" borderId="20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 wrapText="1"/>
    </xf>
    <xf numFmtId="165" fontId="5" fillId="2" borderId="20" xfId="0" applyNumberFormat="1" applyFont="1" applyFill="1" applyBorder="1" applyAlignment="1" applyProtection="1">
      <alignment horizontal="left" vertical="center"/>
      <protection locked="0"/>
    </xf>
    <xf numFmtId="9" fontId="5" fillId="2" borderId="20" xfId="0" applyNumberFormat="1" applyFont="1" applyFill="1" applyBorder="1" applyAlignment="1" applyProtection="1">
      <alignment horizontal="left" vertical="center"/>
      <protection locked="0"/>
    </xf>
    <xf numFmtId="164" fontId="5" fillId="4" borderId="20" xfId="0" applyNumberFormat="1" applyFont="1" applyFill="1" applyBorder="1" applyAlignment="1">
      <alignment horizontal="left" vertical="center"/>
    </xf>
    <xf numFmtId="164" fontId="5" fillId="4" borderId="21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top"/>
    </xf>
    <xf numFmtId="0" fontId="14" fillId="6" borderId="1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6" fillId="4" borderId="17" xfId="0" applyFont="1" applyFill="1" applyBorder="1" applyAlignment="1">
      <alignment horizontal="left" vertical="center" wrapText="1"/>
    </xf>
    <xf numFmtId="0" fontId="6" fillId="4" borderId="18" xfId="0" applyFont="1" applyFill="1" applyBorder="1" applyAlignment="1">
      <alignment horizontal="left" vertical="center" wrapText="1"/>
    </xf>
    <xf numFmtId="0" fontId="6" fillId="4" borderId="19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left" vertical="center" wrapText="1"/>
    </xf>
    <xf numFmtId="0" fontId="4" fillId="5" borderId="18" xfId="0" applyFont="1" applyFill="1" applyBorder="1" applyAlignment="1">
      <alignment horizontal="left" vertical="center" wrapText="1"/>
    </xf>
    <xf numFmtId="0" fontId="4" fillId="5" borderId="19" xfId="0" applyFont="1" applyFill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2"/>
  <sheetViews>
    <sheetView tabSelected="1" topLeftCell="D1" zoomScale="80" zoomScaleNormal="80" zoomScaleSheetLayoutView="100" workbookViewId="0">
      <selection activeCell="L6" sqref="L6:N6"/>
    </sheetView>
  </sheetViews>
  <sheetFormatPr baseColWidth="10" defaultColWidth="11.42578125" defaultRowHeight="15" x14ac:dyDescent="0.25"/>
  <cols>
    <col min="1" max="1" width="6.42578125" style="40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4" ht="30.75" customHeight="1" x14ac:dyDescent="0.25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</row>
    <row r="4" spans="1:14" ht="18.75" customHeight="1" x14ac:dyDescent="0.25">
      <c r="A4" s="95" t="s">
        <v>1</v>
      </c>
      <c r="B4" s="95"/>
      <c r="C4" s="95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91" t="s">
        <v>2</v>
      </c>
      <c r="B6" s="92"/>
      <c r="C6" s="87" t="s">
        <v>31</v>
      </c>
      <c r="D6" s="88"/>
      <c r="E6" s="88"/>
      <c r="F6" s="88"/>
      <c r="G6" s="88"/>
      <c r="H6" s="89"/>
      <c r="I6" s="92" t="s">
        <v>3</v>
      </c>
      <c r="J6" s="92"/>
      <c r="K6" s="7"/>
      <c r="L6" s="51" t="s">
        <v>30</v>
      </c>
      <c r="M6" s="51"/>
      <c r="N6" s="52"/>
    </row>
    <row r="7" spans="1:14" ht="45" customHeight="1" x14ac:dyDescent="0.25">
      <c r="A7" s="94" t="s">
        <v>4</v>
      </c>
      <c r="B7" s="93"/>
      <c r="C7" s="90"/>
      <c r="D7" s="90"/>
      <c r="E7" s="90"/>
      <c r="F7" s="90"/>
      <c r="G7" s="90"/>
      <c r="H7" s="90"/>
      <c r="I7" s="93" t="s">
        <v>5</v>
      </c>
      <c r="J7" s="93"/>
      <c r="K7" s="8"/>
      <c r="L7" s="53"/>
      <c r="M7" s="53"/>
      <c r="N7" s="54"/>
    </row>
    <row r="8" spans="1:14" ht="45" customHeight="1" x14ac:dyDescent="0.25">
      <c r="A8" s="44" t="s">
        <v>6</v>
      </c>
      <c r="B8" s="45"/>
      <c r="C8" s="55"/>
      <c r="D8" s="55"/>
      <c r="E8" s="55"/>
      <c r="F8" s="55"/>
      <c r="G8" s="55"/>
      <c r="H8" s="55"/>
      <c r="I8" s="45" t="s">
        <v>7</v>
      </c>
      <c r="J8" s="45"/>
      <c r="K8" s="9"/>
      <c r="L8" s="55"/>
      <c r="M8" s="55"/>
      <c r="N8" s="56"/>
    </row>
    <row r="9" spans="1:14" ht="6" customHeight="1" thickBot="1" x14ac:dyDescent="0.3">
      <c r="A9" s="41"/>
      <c r="B9" s="10"/>
      <c r="C9" s="10"/>
      <c r="D9" s="10"/>
      <c r="E9" s="10"/>
      <c r="F9" s="11"/>
      <c r="G9" s="11"/>
      <c r="H9" s="11"/>
      <c r="I9" s="11"/>
      <c r="J9" s="11"/>
      <c r="K9" s="11"/>
      <c r="L9" s="11"/>
      <c r="M9" s="11"/>
      <c r="N9" s="11"/>
    </row>
    <row r="10" spans="1:14" ht="34.5" customHeight="1" thickBot="1" x14ac:dyDescent="0.3">
      <c r="A10" s="12" t="s">
        <v>8</v>
      </c>
      <c r="B10" s="43" t="s">
        <v>9</v>
      </c>
      <c r="C10" s="43"/>
      <c r="D10" s="43"/>
      <c r="E10" s="13" t="s">
        <v>10</v>
      </c>
      <c r="F10" s="13" t="s">
        <v>11</v>
      </c>
      <c r="G10" s="13" t="s">
        <v>12</v>
      </c>
      <c r="H10" s="13" t="s">
        <v>13</v>
      </c>
      <c r="I10" s="13" t="s">
        <v>14</v>
      </c>
      <c r="J10" s="13" t="s">
        <v>15</v>
      </c>
      <c r="K10" s="13"/>
      <c r="L10" s="13" t="s">
        <v>16</v>
      </c>
      <c r="M10" s="13"/>
      <c r="N10" s="14" t="s">
        <v>17</v>
      </c>
    </row>
    <row r="11" spans="1:14" ht="6" customHeight="1" thickBot="1" x14ac:dyDescent="0.3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</row>
    <row r="12" spans="1:14" s="26" customFormat="1" ht="90.75" customHeight="1" thickBot="1" x14ac:dyDescent="0.3">
      <c r="A12" s="3">
        <v>1</v>
      </c>
      <c r="B12" s="57" t="str">
        <f>Hoja1!B1</f>
        <v>Letrero (Centro de Servicio Secretarial): letras en aluminio ACM con doble capa de aluminio 4mm de grosor y con doble capa de grosor en Sintra de ½ pulgadas, color plateado. La tipología de letras es Ivy Mode. Cantidad de letras: 27 unidades de letras para “Centro de Servicio Secretarial”.
Dimensión de letras: 0.25mt x 0.28m (10” x 12”)
Dimensión del área para instalar letrero: 4.93mt x 0.31mt (195” x 12”)</v>
      </c>
      <c r="C12" s="58"/>
      <c r="D12" s="59"/>
      <c r="E12" s="18"/>
      <c r="F12" s="19" t="s">
        <v>18</v>
      </c>
      <c r="G12" s="20">
        <v>1</v>
      </c>
      <c r="H12" s="21"/>
      <c r="I12" s="22">
        <v>0.18</v>
      </c>
      <c r="J12" s="23">
        <f>H12*I12</f>
        <v>0</v>
      </c>
      <c r="K12" s="24">
        <f>G12*J12</f>
        <v>0</v>
      </c>
      <c r="L12" s="23">
        <f>H12+J12</f>
        <v>0</v>
      </c>
      <c r="M12" s="23">
        <f>G12*H12</f>
        <v>0</v>
      </c>
      <c r="N12" s="25">
        <f>G12*L12</f>
        <v>0</v>
      </c>
    </row>
    <row r="13" spans="1:14" s="26" customFormat="1" ht="90.75" customHeight="1" thickBot="1" x14ac:dyDescent="0.3">
      <c r="A13" s="5">
        <v>2</v>
      </c>
      <c r="B13" s="57" t="str">
        <f>Hoja1!B2</f>
        <v>Letrero (Centro de Servicio Secretarial): letras en aluminio ACM con doble capa de aluminio 4mm de grosor y con doble capa de grosor en Sintra de ½ pulgadas, color plateado. La tipología de letras es Ivy Mode. Cantidad de letras: 27 unidades de letras para “Centro de Servicio Secretarial”.
Dimensión de letras: 0.15mt x 0.20m (6” x 8”)
Dimensión del área para instalar letrero: 3.00 mt x 0.20 mt (118” x 8”)</v>
      </c>
      <c r="C13" s="58"/>
      <c r="D13" s="59"/>
      <c r="E13" s="27"/>
      <c r="F13" s="28" t="s">
        <v>18</v>
      </c>
      <c r="G13" s="29">
        <v>1</v>
      </c>
      <c r="H13" s="30"/>
      <c r="I13" s="31">
        <v>0.18</v>
      </c>
      <c r="J13" s="24">
        <f t="shared" ref="J13" si="0">H13*I13</f>
        <v>0</v>
      </c>
      <c r="K13" s="24">
        <f t="shared" ref="K13:K14" si="1">G13*J13</f>
        <v>0</v>
      </c>
      <c r="L13" s="24">
        <f t="shared" ref="L13" si="2">H13+J13</f>
        <v>0</v>
      </c>
      <c r="M13" s="24">
        <f t="shared" ref="M13:M14" si="3">G13*H13</f>
        <v>0</v>
      </c>
      <c r="N13" s="32">
        <f t="shared" ref="N13" si="4">G13*L13</f>
        <v>0</v>
      </c>
    </row>
    <row r="14" spans="1:14" s="26" customFormat="1" ht="64.5" customHeight="1" thickBot="1" x14ac:dyDescent="0.3">
      <c r="A14" s="3">
        <v>3</v>
      </c>
      <c r="B14" s="57" t="str">
        <f>Hoja1!B3</f>
        <v>Letrero (Registro de Usuario Audiencia Virtual): Letreros con placa de aluminio martillado de 3mm. y sintra de 6mm., con las leyendas grabadas en bajo relieve. La tipología de letras es Ivy Mode. Descripción con formato tipo Braille, dimensiones del letrero 0.50mt x 0.20mt (20” x 8”).</v>
      </c>
      <c r="C14" s="58"/>
      <c r="D14" s="59"/>
      <c r="E14" s="33"/>
      <c r="F14" s="34" t="s">
        <v>18</v>
      </c>
      <c r="G14" s="35">
        <v>1</v>
      </c>
      <c r="H14" s="36"/>
      <c r="I14" s="37">
        <v>0.18</v>
      </c>
      <c r="J14" s="38">
        <f>H14*I14</f>
        <v>0</v>
      </c>
      <c r="K14" s="38">
        <f t="shared" si="1"/>
        <v>0</v>
      </c>
      <c r="L14" s="38">
        <f>H14+J14</f>
        <v>0</v>
      </c>
      <c r="M14" s="38">
        <f t="shared" si="3"/>
        <v>0</v>
      </c>
      <c r="N14" s="39">
        <f>G14*L14</f>
        <v>0</v>
      </c>
    </row>
    <row r="15" spans="1:14" s="26" customFormat="1" ht="64.5" customHeight="1" thickBot="1" x14ac:dyDescent="0.3">
      <c r="A15" s="5">
        <v>4</v>
      </c>
      <c r="B15" s="57" t="str">
        <f>Hoja1!B4</f>
        <v>Letrero (Registro de Usuario) Letreros con placa de aluminio martillado de 3mm. y sintra de 6mm., con las leyendas grabadas en bajo relieve. La tipología de letras es Ivy Mode. Descripción con formato tipo Braille, dimensiones del letrero 0.50mt x 0.17mt (20” x 7”).</v>
      </c>
      <c r="C15" s="58"/>
      <c r="D15" s="59"/>
      <c r="E15" s="27"/>
      <c r="F15" s="28" t="s">
        <v>18</v>
      </c>
      <c r="G15" s="29">
        <v>2</v>
      </c>
      <c r="H15" s="30"/>
      <c r="I15" s="31">
        <v>0.18</v>
      </c>
      <c r="J15" s="24">
        <f>H15*I15</f>
        <v>0</v>
      </c>
      <c r="K15" s="24">
        <f t="shared" ref="K15:K17" si="5">G15*J15</f>
        <v>0</v>
      </c>
      <c r="L15" s="24">
        <f t="shared" ref="L15:L16" si="6">H15+J15</f>
        <v>0</v>
      </c>
      <c r="M15" s="24">
        <f t="shared" ref="M15:M17" si="7">G15*H15</f>
        <v>0</v>
      </c>
      <c r="N15" s="32">
        <f t="shared" ref="N15:N16" si="8">G15*L15</f>
        <v>0</v>
      </c>
    </row>
    <row r="16" spans="1:14" s="26" customFormat="1" ht="64.5" customHeight="1" thickBot="1" x14ac:dyDescent="0.3">
      <c r="A16" s="3">
        <v>5</v>
      </c>
      <c r="B16" s="57" t="str">
        <f>Hoja1!B5</f>
        <v>Letrero (Audiencias Virtuales) Letreros con placa de aluminio martillado de 3mm. y sintra de 6mm., con las leyendas grabadas en bajo relieve. La tipología de letras es Ivy Mode. Descripción con formato tipo Braille, dimensiones del letrero 0.50mt x 0.17mt (20” x 7”).</v>
      </c>
      <c r="C16" s="58"/>
      <c r="D16" s="59"/>
      <c r="E16" s="27"/>
      <c r="F16" s="28" t="s">
        <v>18</v>
      </c>
      <c r="G16" s="29">
        <v>2</v>
      </c>
      <c r="H16" s="30"/>
      <c r="I16" s="31">
        <v>0.18</v>
      </c>
      <c r="J16" s="24">
        <f t="shared" ref="J16" si="9">H16*I16</f>
        <v>0</v>
      </c>
      <c r="K16" s="24">
        <f t="shared" si="5"/>
        <v>0</v>
      </c>
      <c r="L16" s="24">
        <f t="shared" si="6"/>
        <v>0</v>
      </c>
      <c r="M16" s="24">
        <f t="shared" si="7"/>
        <v>0</v>
      </c>
      <c r="N16" s="32">
        <f t="shared" si="8"/>
        <v>0</v>
      </c>
    </row>
    <row r="17" spans="1:14" s="26" customFormat="1" ht="64.5" customHeight="1" thickBot="1" x14ac:dyDescent="0.3">
      <c r="A17" s="5">
        <v>6</v>
      </c>
      <c r="B17" s="57" t="str">
        <f>Hoja1!B6</f>
        <v>Letrero (Depósito de documentos): Letreros con placa de aluminio martillado de 3mm. y sintra de 6mm., con las leyendas grabadas en bajo relieve. La tipología de letras es Ivy Mode. Descripción con formato tipo Braille, dimensiones del letrero 0.50mt x 0.20mt (20” x 8”).</v>
      </c>
      <c r="C17" s="58"/>
      <c r="D17" s="59"/>
      <c r="E17" s="33"/>
      <c r="F17" s="34" t="s">
        <v>18</v>
      </c>
      <c r="G17" s="35">
        <v>2</v>
      </c>
      <c r="H17" s="36"/>
      <c r="I17" s="37">
        <v>0.18</v>
      </c>
      <c r="J17" s="38">
        <f>H17*I17</f>
        <v>0</v>
      </c>
      <c r="K17" s="38">
        <f t="shared" si="5"/>
        <v>0</v>
      </c>
      <c r="L17" s="38">
        <f>H17+J17</f>
        <v>0</v>
      </c>
      <c r="M17" s="38">
        <f t="shared" si="7"/>
        <v>0</v>
      </c>
      <c r="N17" s="39">
        <f>G17*L17</f>
        <v>0</v>
      </c>
    </row>
    <row r="18" spans="1:14" s="26" customFormat="1" ht="57" customHeight="1" thickBot="1" x14ac:dyDescent="0.3">
      <c r="A18" s="3">
        <v>7</v>
      </c>
      <c r="B18" s="57" t="str">
        <f>Hoja1!B7</f>
        <v>Sala de Audiencias 01 hasta la Sala de Audiencias 13,  letreros con placa de aluminio martillado de 3mm. y sintra de 6mm., con las leyendas grabadas en bajo relieve, 0.50mt x 0.20mt (20” x 8”) (rango de tolerancia + - ½ ¨ pulgadas)</v>
      </c>
      <c r="C18" s="58"/>
      <c r="D18" s="59"/>
      <c r="E18" s="18"/>
      <c r="F18" s="19" t="s">
        <v>18</v>
      </c>
      <c r="G18" s="20">
        <v>13</v>
      </c>
      <c r="H18" s="21"/>
      <c r="I18" s="22">
        <v>0.18</v>
      </c>
      <c r="J18" s="23">
        <f>H18*I18</f>
        <v>0</v>
      </c>
      <c r="K18" s="24">
        <f>G18*J18</f>
        <v>0</v>
      </c>
      <c r="L18" s="23">
        <f>H18+J18</f>
        <v>0</v>
      </c>
      <c r="M18" s="23">
        <f>G18*H18</f>
        <v>0</v>
      </c>
      <c r="N18" s="25">
        <f>G18*L18</f>
        <v>0</v>
      </c>
    </row>
    <row r="19" spans="1:14" s="26" customFormat="1" ht="41.25" customHeight="1" thickBot="1" x14ac:dyDescent="0.3">
      <c r="A19" s="5">
        <v>8</v>
      </c>
      <c r="B19" s="57" t="str">
        <f>Hoja1!B8</f>
        <v>Sala de Audiencias 01 hasta la Sala de Audiencias 09, letreros con placa de aluminio martillado de 3mm. y sintra de 6mm., con las leyendas grabadas en bajo relieve, 0.50mt x 0.20mt (20” x 8”). pulgadas (rango de tolerancia + - ½ ¨ pulgadas)</v>
      </c>
      <c r="C19" s="58"/>
      <c r="D19" s="59"/>
      <c r="E19" s="27"/>
      <c r="F19" s="28" t="s">
        <v>18</v>
      </c>
      <c r="G19" s="29">
        <v>9</v>
      </c>
      <c r="H19" s="30"/>
      <c r="I19" s="31">
        <v>0.18</v>
      </c>
      <c r="J19" s="24">
        <f>H19*I19</f>
        <v>0</v>
      </c>
      <c r="K19" s="24">
        <f t="shared" ref="K19:K21" si="10">G19*J19</f>
        <v>0</v>
      </c>
      <c r="L19" s="24">
        <f t="shared" ref="L19:L20" si="11">H19+J19</f>
        <v>0</v>
      </c>
      <c r="M19" s="24">
        <f t="shared" ref="M19:M21" si="12">G19*H19</f>
        <v>0</v>
      </c>
      <c r="N19" s="32">
        <f t="shared" ref="N19:N20" si="13">G19*L19</f>
        <v>0</v>
      </c>
    </row>
    <row r="20" spans="1:14" s="26" customFormat="1" ht="60" customHeight="1" thickBot="1" x14ac:dyDescent="0.3">
      <c r="A20" s="3">
        <v>9</v>
      </c>
      <c r="B20" s="57" t="str">
        <f>Hoja1!B9</f>
        <v>Letreros (PUESTOS del 1 hasta el 14: Letreros con placa de aluminio martillado de 3mm. y sintra de 6mm., con las leyendas grabadas en bajo relieve. La tipología de letras es Ivy Mode. Descripción con formato tipo Braille, dimensiones del letrero 0.20mt x 0.20mt (8” x 8”).</v>
      </c>
      <c r="C20" s="58"/>
      <c r="D20" s="59"/>
      <c r="E20" s="27"/>
      <c r="F20" s="28" t="s">
        <v>18</v>
      </c>
      <c r="G20" s="29">
        <v>14</v>
      </c>
      <c r="H20" s="30"/>
      <c r="I20" s="31">
        <v>0.18</v>
      </c>
      <c r="J20" s="24">
        <f t="shared" ref="J20" si="14">H20*I20</f>
        <v>0</v>
      </c>
      <c r="K20" s="24">
        <f t="shared" si="10"/>
        <v>0</v>
      </c>
      <c r="L20" s="24">
        <f t="shared" si="11"/>
        <v>0</v>
      </c>
      <c r="M20" s="24">
        <f t="shared" si="12"/>
        <v>0</v>
      </c>
      <c r="N20" s="32">
        <f t="shared" si="13"/>
        <v>0</v>
      </c>
    </row>
    <row r="21" spans="1:14" s="26" customFormat="1" ht="60" customHeight="1" thickBot="1" x14ac:dyDescent="0.3">
      <c r="A21" s="5">
        <v>10</v>
      </c>
      <c r="B21" s="57" t="str">
        <f>Hoja1!B10</f>
        <v>Letreros (PUESTOS del 1 hasta el 7): Letreros con placa de aluminio martillado de 3mm. y sintra de 6mm., con las leyendas grabadas en bajo relieve. La tipología de letras es Ivy Mode. Descripción con formato tipo Braille, dimensiones del letrero 0.20mt x 0.20mt (8” x 8”).</v>
      </c>
      <c r="C21" s="58"/>
      <c r="D21" s="59"/>
      <c r="E21" s="33"/>
      <c r="F21" s="34" t="s">
        <v>18</v>
      </c>
      <c r="G21" s="35">
        <v>7</v>
      </c>
      <c r="H21" s="36"/>
      <c r="I21" s="37">
        <v>0.18</v>
      </c>
      <c r="J21" s="38">
        <f>H21*I21</f>
        <v>0</v>
      </c>
      <c r="K21" s="38">
        <f t="shared" si="10"/>
        <v>0</v>
      </c>
      <c r="L21" s="38">
        <f>H21+J21</f>
        <v>0</v>
      </c>
      <c r="M21" s="38">
        <f t="shared" si="12"/>
        <v>0</v>
      </c>
      <c r="N21" s="39">
        <f>G21*L21</f>
        <v>0</v>
      </c>
    </row>
    <row r="22" spans="1:14" ht="27.75" customHeight="1" x14ac:dyDescent="0.25">
      <c r="A22" s="80" t="s">
        <v>19</v>
      </c>
      <c r="B22" s="81"/>
      <c r="C22" s="81"/>
      <c r="D22" s="81"/>
      <c r="E22" s="81"/>
      <c r="F22" s="81"/>
      <c r="G22" s="81"/>
      <c r="H22" s="81"/>
      <c r="I22" s="81"/>
      <c r="J22" s="81"/>
      <c r="K22" s="16"/>
      <c r="L22" s="78">
        <f>SUM(M11:M21)</f>
        <v>0</v>
      </c>
      <c r="M22" s="78"/>
      <c r="N22" s="79"/>
    </row>
    <row r="23" spans="1:14" ht="27.75" customHeight="1" thickBot="1" x14ac:dyDescent="0.3">
      <c r="A23" s="82" t="s">
        <v>20</v>
      </c>
      <c r="B23" s="83"/>
      <c r="C23" s="83"/>
      <c r="D23" s="83"/>
      <c r="E23" s="83"/>
      <c r="F23" s="83"/>
      <c r="G23" s="83"/>
      <c r="H23" s="83"/>
      <c r="I23" s="83"/>
      <c r="J23" s="83"/>
      <c r="K23" s="15"/>
      <c r="L23" s="76">
        <f>SUM(K12:K21)</f>
        <v>0</v>
      </c>
      <c r="M23" s="76"/>
      <c r="N23" s="77"/>
    </row>
    <row r="24" spans="1:14" ht="6" customHeight="1" thickBot="1" x14ac:dyDescent="0.3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</row>
    <row r="25" spans="1:14" s="2" customFormat="1" ht="69" customHeight="1" x14ac:dyDescent="0.2">
      <c r="A25" s="68" t="s">
        <v>21</v>
      </c>
      <c r="B25" s="69"/>
      <c r="C25" s="69"/>
      <c r="D25" s="69"/>
      <c r="E25" s="67"/>
      <c r="F25" s="67"/>
      <c r="G25" s="67"/>
      <c r="H25" s="67"/>
      <c r="I25" s="49" t="s">
        <v>22</v>
      </c>
      <c r="J25" s="50"/>
      <c r="K25" s="4"/>
      <c r="L25" s="46">
        <f>L22+L23</f>
        <v>0</v>
      </c>
      <c r="M25" s="47"/>
      <c r="N25" s="48"/>
    </row>
    <row r="26" spans="1:14" ht="6" customHeight="1" x14ac:dyDescent="0.25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</row>
    <row r="27" spans="1:14" ht="6" customHeight="1" thickBot="1" x14ac:dyDescent="0.3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</row>
    <row r="28" spans="1:14" ht="15" customHeight="1" x14ac:dyDescent="0.25">
      <c r="A28" s="70" t="s">
        <v>23</v>
      </c>
      <c r="B28" s="71"/>
      <c r="C28" s="71"/>
      <c r="D28" s="71"/>
      <c r="E28" s="71"/>
      <c r="F28" s="71"/>
      <c r="G28" s="71"/>
      <c r="H28" s="71"/>
      <c r="I28" s="60" t="s">
        <v>24</v>
      </c>
      <c r="J28" s="60"/>
      <c r="K28" s="60"/>
      <c r="L28" s="60"/>
      <c r="M28" s="60"/>
      <c r="N28" s="61"/>
    </row>
    <row r="29" spans="1:14" ht="15" customHeight="1" x14ac:dyDescent="0.25">
      <c r="A29" s="72"/>
      <c r="B29" s="73"/>
      <c r="C29" s="73"/>
      <c r="D29" s="73"/>
      <c r="E29" s="73"/>
      <c r="F29" s="73"/>
      <c r="G29" s="73"/>
      <c r="H29" s="73"/>
      <c r="I29" s="62"/>
      <c r="J29" s="62"/>
      <c r="K29" s="62"/>
      <c r="L29" s="62"/>
      <c r="M29" s="62"/>
      <c r="N29" s="63"/>
    </row>
    <row r="30" spans="1:14" ht="15" customHeight="1" x14ac:dyDescent="0.25">
      <c r="A30" s="72"/>
      <c r="B30" s="73"/>
      <c r="C30" s="73"/>
      <c r="D30" s="73"/>
      <c r="E30" s="73"/>
      <c r="F30" s="73"/>
      <c r="G30" s="73"/>
      <c r="H30" s="73"/>
      <c r="I30" s="62"/>
      <c r="J30" s="62"/>
      <c r="K30" s="62"/>
      <c r="L30" s="62"/>
      <c r="M30" s="62"/>
      <c r="N30" s="63"/>
    </row>
    <row r="31" spans="1:14" ht="15" customHeight="1" x14ac:dyDescent="0.25">
      <c r="A31" s="72"/>
      <c r="B31" s="73"/>
      <c r="C31" s="73"/>
      <c r="D31" s="73"/>
      <c r="E31" s="73"/>
      <c r="F31" s="73"/>
      <c r="G31" s="73"/>
      <c r="H31" s="73"/>
      <c r="I31" s="62"/>
      <c r="J31" s="62"/>
      <c r="K31" s="62"/>
      <c r="L31" s="62"/>
      <c r="M31" s="62"/>
      <c r="N31" s="63"/>
    </row>
    <row r="32" spans="1:14" ht="15" customHeight="1" thickBot="1" x14ac:dyDescent="0.3">
      <c r="A32" s="74"/>
      <c r="B32" s="75"/>
      <c r="C32" s="75"/>
      <c r="D32" s="75"/>
      <c r="E32" s="75"/>
      <c r="F32" s="75"/>
      <c r="G32" s="75"/>
      <c r="H32" s="75"/>
      <c r="I32" s="64"/>
      <c r="J32" s="64"/>
      <c r="K32" s="64"/>
      <c r="L32" s="64"/>
      <c r="M32" s="64"/>
      <c r="N32" s="65"/>
    </row>
  </sheetData>
  <sheetProtection algorithmName="SHA-512" hashValue="2H8dWLlw2OTu82n63vtci2FQS+HXBzbYLWO97CJivPplzDbqpncDFfn2QjpB4OxIRUefTJLSfjmu+jHFlU8g2g==" saltValue="RMz3mwH1M9vfJr+JE5MTog==" spinCount="100000" sheet="1" objects="1" scenarios="1"/>
  <mergeCells count="39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I28:N32"/>
    <mergeCell ref="A11:N11"/>
    <mergeCell ref="B18:D18"/>
    <mergeCell ref="E25:H25"/>
    <mergeCell ref="A25:D25"/>
    <mergeCell ref="A28:H32"/>
    <mergeCell ref="L23:N23"/>
    <mergeCell ref="L22:N22"/>
    <mergeCell ref="A22:J22"/>
    <mergeCell ref="A23:J23"/>
    <mergeCell ref="A24:N24"/>
    <mergeCell ref="A26:N26"/>
    <mergeCell ref="A27:N27"/>
    <mergeCell ref="B19:D19"/>
    <mergeCell ref="B20:D20"/>
    <mergeCell ref="B21:D21"/>
    <mergeCell ref="B10:D10"/>
    <mergeCell ref="A8:B8"/>
    <mergeCell ref="L25:N25"/>
    <mergeCell ref="I25:J25"/>
    <mergeCell ref="L6:N6"/>
    <mergeCell ref="L7:N7"/>
    <mergeCell ref="L8:N8"/>
    <mergeCell ref="B12:D12"/>
    <mergeCell ref="B15:D15"/>
    <mergeCell ref="B16:D16"/>
    <mergeCell ref="B17:D17"/>
    <mergeCell ref="B13:D13"/>
    <mergeCell ref="B14:D14"/>
  </mergeCells>
  <dataValidations count="1">
    <dataValidation type="decimal" allowBlank="1" showInputMessage="1" showErrorMessage="1" errorTitle="ALERTA" error="EN ESTA CELDA SOLO ES PERMITIDO DÍGITOS NUMÉRICOS" sqref="H12:I21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EABB0-EE24-437E-9C4E-D141CD0EDC45}">
  <dimension ref="A1:B10"/>
  <sheetViews>
    <sheetView zoomScaleNormal="100" workbookViewId="0">
      <selection activeCell="B4" sqref="B4"/>
    </sheetView>
  </sheetViews>
  <sheetFormatPr baseColWidth="10" defaultRowHeight="15" x14ac:dyDescent="0.25"/>
  <cols>
    <col min="2" max="2" width="81.5703125" customWidth="1"/>
  </cols>
  <sheetData>
    <row r="1" spans="1:2" ht="72.75" customHeight="1" x14ac:dyDescent="0.25">
      <c r="A1">
        <v>1</v>
      </c>
      <c r="B1" s="17" t="s">
        <v>33</v>
      </c>
    </row>
    <row r="2" spans="1:2" ht="63.75" x14ac:dyDescent="0.25">
      <c r="A2">
        <v>2</v>
      </c>
      <c r="B2" s="17" t="s">
        <v>25</v>
      </c>
    </row>
    <row r="3" spans="1:2" ht="41.25" customHeight="1" x14ac:dyDescent="0.25">
      <c r="A3">
        <v>3</v>
      </c>
      <c r="B3" s="17" t="s">
        <v>26</v>
      </c>
    </row>
    <row r="4" spans="1:2" ht="41.25" customHeight="1" x14ac:dyDescent="0.25">
      <c r="A4">
        <v>4</v>
      </c>
      <c r="B4" s="42" t="s">
        <v>32</v>
      </c>
    </row>
    <row r="5" spans="1:2" ht="41.25" customHeight="1" x14ac:dyDescent="0.25">
      <c r="A5">
        <v>5</v>
      </c>
      <c r="B5" s="17" t="s">
        <v>34</v>
      </c>
    </row>
    <row r="6" spans="1:2" ht="41.25" customHeight="1" x14ac:dyDescent="0.25">
      <c r="A6">
        <v>6</v>
      </c>
      <c r="B6" s="17" t="s">
        <v>27</v>
      </c>
    </row>
    <row r="7" spans="1:2" ht="41.25" customHeight="1" x14ac:dyDescent="0.25">
      <c r="A7">
        <v>7</v>
      </c>
      <c r="B7" s="17" t="s">
        <v>36</v>
      </c>
    </row>
    <row r="8" spans="1:2" ht="41.25" customHeight="1" x14ac:dyDescent="0.25">
      <c r="A8">
        <v>8</v>
      </c>
      <c r="B8" s="17" t="s">
        <v>35</v>
      </c>
    </row>
    <row r="9" spans="1:2" ht="41.25" customHeight="1" x14ac:dyDescent="0.25">
      <c r="A9">
        <v>9</v>
      </c>
      <c r="B9" s="17" t="s">
        <v>28</v>
      </c>
    </row>
    <row r="10" spans="1:2" ht="41.25" customHeight="1" x14ac:dyDescent="0.25">
      <c r="A10">
        <v>10</v>
      </c>
      <c r="B10" s="17" t="s">
        <v>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2CE802CBA84F4A819FF3A459D570E5" ma:contentTypeVersion="16" ma:contentTypeDescription="Create a new document." ma:contentTypeScope="" ma:versionID="106a2d2c29a24f84c2946be5b759884a">
  <xsd:schema xmlns:xsd="http://www.w3.org/2001/XMLSchema" xmlns:xs="http://www.w3.org/2001/XMLSchema" xmlns:p="http://schemas.microsoft.com/office/2006/metadata/properties" xmlns:ns2="126f5af6-c212-44b7-b6b6-2507dc13633f" xmlns:ns3="209cd0db-1aa9-466c-8933-4493a1504f63" xmlns:ns4="ef3d409c-51e8-4a1c-b238-cf9f3673307b" targetNamespace="http://schemas.microsoft.com/office/2006/metadata/properties" ma:root="true" ma:fieldsID="a60c5b31ec3d5d464a0b7eb9a5b20ff2" ns2:_="" ns3:_="" ns4:_="">
    <xsd:import namespace="126f5af6-c212-44b7-b6b6-2507dc13633f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6f5af6-c212-44b7-b6b6-2507dc1363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126f5af6-c212-44b7-b6b6-2507dc13633f" xsi:nil="true"/>
    <TaxCatchAll xmlns="ef3d409c-51e8-4a1c-b238-cf9f3673307b" xsi:nil="true"/>
    <lcf76f155ced4ddcb4097134ff3c332f xmlns="126f5af6-c212-44b7-b6b6-2507dc13633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8C17B6-6E69-4AE3-B2B0-30C4D99FCE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6f5af6-c212-44b7-b6b6-2507dc13633f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126f5af6-c212-44b7-b6b6-2507dc13633f"/>
    <ds:schemaRef ds:uri="ef3d409c-51e8-4a1c-b238-cf9f3673307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Landscape</vt:lpstr>
      <vt:lpstr>Hoja1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cp:lastPrinted>2023-08-10T15:41:03Z</cp:lastPrinted>
  <dcterms:created xsi:type="dcterms:W3CDTF">2014-12-15T12:59:31Z</dcterms:created>
  <dcterms:modified xsi:type="dcterms:W3CDTF">2023-08-10T15:41:41Z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0x010100232CE802CBA84F4A819FF3A459D570E5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