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guerrero\Downloads\"/>
    </mc:Choice>
  </mc:AlternateContent>
  <bookViews>
    <workbookView xWindow="0" yWindow="0" windowWidth="30720" windowHeight="12816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5" l="1"/>
  <c r="J11" i="5" l="1"/>
  <c r="K11" i="5" s="1"/>
  <c r="M11" i="5"/>
  <c r="L11" i="5" l="1"/>
  <c r="N11" i="5" s="1"/>
  <c r="L13" i="5"/>
  <c r="L12" i="5"/>
  <c r="L15" i="5" s="1"/>
</calcChain>
</file>

<file path=xl/sharedStrings.xml><?xml version="1.0" encoding="utf-8"?>
<sst xmlns="http://schemas.openxmlformats.org/spreadsheetml/2006/main" count="29" uniqueCount="29">
  <si>
    <t>OFERTA ECONÓMICA</t>
  </si>
  <si>
    <t>SNCC.F.033-OFERTA ECONÓMICA</t>
  </si>
  <si>
    <t>Título del Proceso:</t>
  </si>
  <si>
    <t>CONTRATACIÓN DE SERVICIOS PROFESIONALES PARA LA PLANIFICACIÓN Y GESTIÓN INTEGRAL DE EVENTOS DEL PODER JUDICIAL, DIRIGIDO A MIPYMES</t>
  </si>
  <si>
    <t>No. Expediente:</t>
  </si>
  <si>
    <t>CM-2025-067</t>
  </si>
  <si>
    <t>Nombre del Oferente:</t>
  </si>
  <si>
    <t>RNC/Cédula:</t>
  </si>
  <si>
    <t>Fecha:</t>
  </si>
  <si>
    <t>RPE:</t>
  </si>
  <si>
    <t>Lote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</si>
  <si>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</si>
  <si>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</si>
  <si>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</si>
  <si>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</si>
  <si>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</si>
  <si>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</si>
  <si>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</si>
  <si>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</si>
  <si>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</si>
  <si>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 xml:space="preserve">CONTRATACIÓN DE SERVICIOS PROFESIONALES PARA LA PLANIFICACIÓN Y GESTIÓN INTEGRAL DE EVENTOS DEL PODER JUDICIAL
MÁS DETALLES EN ESPECIFICACIONES TÉCNICAS </t>
  </si>
  <si>
    <t>SERVICIO</t>
  </si>
  <si>
    <t>SUBTOTAL</t>
  </si>
  <si>
    <t>TOTAL ITBIS</t>
  </si>
  <si>
    <t>VALOR DE LA OFERTA EN LETRAS 
(DEBE CONTENER LOS IMPUESTOS INCLUIDOS)</t>
  </si>
  <si>
    <t>Un Millón Ochocientos Mil Pesos Dominicanos con 00/100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</si>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</sst>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10" fillId="4" borderId="13" xfId="0" applyFont="1" applyFill="1" applyBorder="1" applyAlignment="1">
      <alignment horizontal="right" vertical="center"/>
    </xf>
    <xf numFmtId="0" fontId="10" fillId="4" borderId="19" xfId="0" applyFont="1" applyFill="1" applyBorder="1" applyAlignment="1">
      <alignment horizontal="right" vertical="center"/>
    </xf>
    <xf numFmtId="3" fontId="0" fillId="0" borderId="0" xfId="0" applyNumberFormat="1"/>
    <xf numFmtId="0" fontId="10" fillId="4" borderId="22" xfId="0" applyFont="1" applyFill="1" applyBorder="1" applyAlignment="1">
      <alignment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vertical="center" wrapText="1"/>
      <protection locked="0"/>
    </xf>
    <xf numFmtId="0" fontId="6" fillId="4" borderId="14" xfId="0" applyFont="1" applyFill="1" applyBorder="1" applyAlignment="1">
      <alignment horizontal="center" vertical="center"/>
    </xf>
    <xf numFmtId="3" fontId="11" fillId="4" borderId="14" xfId="0" applyNumberFormat="1" applyFont="1" applyFill="1" applyBorder="1" applyAlignment="1">
      <alignment horizontal="center" vertical="center" wrapText="1"/>
    </xf>
    <xf numFmtId="164" fontId="6" fillId="2" borderId="14" xfId="0" applyNumberFormat="1" applyFont="1" applyFill="1" applyBorder="1" applyAlignment="1" applyProtection="1">
      <alignment vertical="center"/>
      <protection locked="0"/>
    </xf>
    <xf numFmtId="9" fontId="6" fillId="2" borderId="14" xfId="0" applyNumberFormat="1" applyFont="1" applyFill="1" applyBorder="1" applyAlignment="1" applyProtection="1">
      <alignment horizontal="center" vertical="center"/>
      <protection locked="0"/>
    </xf>
    <xf numFmtId="164" fontId="6" fillId="4" borderId="14" xfId="0" applyNumberFormat="1" applyFont="1" applyFill="1" applyBorder="1" applyAlignment="1">
      <alignment vertical="center"/>
    </xf>
    <xf numFmtId="164" fontId="6" fillId="4" borderId="15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10" fillId="2" borderId="23" xfId="0" applyFont="1" applyFill="1" applyBorder="1" applyAlignment="1" applyProtection="1">
      <alignment horizontal="center" vertical="center" wrapText="1"/>
      <protection locked="0"/>
    </xf>
    <xf numFmtId="0" fontId="10" fillId="2" borderId="24" xfId="0" applyFont="1" applyFill="1" applyBorder="1" applyAlignment="1" applyProtection="1">
      <alignment horizontal="center" vertical="center" wrapText="1"/>
      <protection locked="0"/>
    </xf>
    <xf numFmtId="0" fontId="10" fillId="2" borderId="25" xfId="0" applyFont="1" applyFill="1" applyBorder="1" applyAlignment="1" applyProtection="1">
      <alignment horizontal="center" vertical="center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4" fontId="6" fillId="4" borderId="19" xfId="0" applyNumberFormat="1" applyFont="1" applyFill="1" applyBorder="1" applyAlignment="1">
      <alignment horizontal="center" vertical="center"/>
    </xf>
    <xf numFmtId="164" fontId="6" fillId="4" borderId="20" xfId="0" applyNumberFormat="1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right" vertical="center"/>
    </xf>
    <xf numFmtId="0" fontId="10" fillId="4" borderId="19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3" borderId="2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/>
    </xf>
    <xf numFmtId="164" fontId="10" fillId="4" borderId="23" xfId="0" applyNumberFormat="1" applyFont="1" applyFill="1" applyBorder="1" applyAlignment="1">
      <alignment horizontal="center" vertical="center"/>
    </xf>
    <xf numFmtId="164" fontId="10" fillId="4" borderId="24" xfId="0" applyNumberFormat="1" applyFont="1" applyFill="1" applyBorder="1" applyAlignment="1">
      <alignment horizontal="center" vertical="center"/>
    </xf>
    <xf numFmtId="164" fontId="10" fillId="4" borderId="26" xfId="0" applyNumberFormat="1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164" fontId="6" fillId="4" borderId="13" xfId="0" applyNumberFormat="1" applyFont="1" applyFill="1" applyBorder="1" applyAlignment="1">
      <alignment horizontal="center" vertical="center"/>
    </xf>
    <xf numFmtId="164" fontId="6" fillId="4" borderId="17" xfId="0" applyNumberFormat="1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right" vertical="center"/>
    </xf>
    <xf numFmtId="0" fontId="10" fillId="4" borderId="13" xfId="0" applyFont="1" applyFill="1" applyBorder="1" applyAlignment="1">
      <alignment horizontal="right" vertical="center"/>
    </xf>
    <xf numFmtId="0" fontId="9" fillId="4" borderId="14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509732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tabSelected="1" topLeftCell="D8" zoomScale="85" zoomScaleNormal="85" zoomScaleSheetLayoutView="100" workbookViewId="0">
      <selection activeCell="A12" sqref="A12:J12"/>
    </sheetView>
  </sheetViews>
  <sheetFormatPr baseColWidth="10" defaultColWidth="11.44140625" defaultRowHeight="14.4" x14ac:dyDescent="0.3"/>
  <cols>
    <col min="1" max="1" width="7.33203125" customWidth="1"/>
    <col min="2" max="2" width="17.88671875" customWidth="1"/>
    <col min="3" max="3" width="12.6640625" customWidth="1"/>
    <col min="4" max="4" width="98.44140625" customWidth="1"/>
    <col min="5" max="5" width="35.109375" customWidth="1"/>
    <col min="6" max="6" width="14.109375" customWidth="1"/>
    <col min="7" max="7" width="14" customWidth="1"/>
    <col min="8" max="8" width="25.6640625" customWidth="1"/>
    <col min="9" max="9" width="9.5546875" customWidth="1"/>
    <col min="10" max="10" width="25.6640625" customWidth="1"/>
    <col min="11" max="11" width="13.88671875" hidden="1" customWidth="1"/>
    <col min="12" max="12" width="25.6640625" customWidth="1"/>
    <col min="13" max="13" width="15" hidden="1" customWidth="1"/>
    <col min="14" max="14" width="25.6640625" customWidth="1"/>
    <col min="15" max="15" width="6" customWidth="1"/>
  </cols>
  <sheetData>
    <row r="1" spans="1:14" ht="45" customHeight="1" x14ac:dyDescent="0.3"/>
    <row r="2" spans="1:14" ht="18.899999999999999" customHeight="1" x14ac:dyDescent="0.3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30.75" customHeight="1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8.75" customHeight="1" x14ac:dyDescent="0.3">
      <c r="A4" s="35" t="s">
        <v>1</v>
      </c>
      <c r="B4" s="35"/>
      <c r="C4" s="35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3">
      <c r="A6" s="30" t="s">
        <v>2</v>
      </c>
      <c r="B6" s="31"/>
      <c r="C6" s="25" t="s">
        <v>3</v>
      </c>
      <c r="D6" s="26"/>
      <c r="E6" s="26"/>
      <c r="F6" s="26"/>
      <c r="G6" s="26"/>
      <c r="H6" s="27"/>
      <c r="I6" s="31" t="s">
        <v>4</v>
      </c>
      <c r="J6" s="31"/>
      <c r="K6" s="4"/>
      <c r="L6" s="36" t="s">
        <v>5</v>
      </c>
      <c r="M6" s="36"/>
      <c r="N6" s="37"/>
    </row>
    <row r="7" spans="1:14" ht="45" customHeight="1" x14ac:dyDescent="0.3">
      <c r="A7" s="34" t="s">
        <v>6</v>
      </c>
      <c r="B7" s="32"/>
      <c r="C7" s="28"/>
      <c r="D7" s="28"/>
      <c r="E7" s="28"/>
      <c r="F7" s="28"/>
      <c r="G7" s="28"/>
      <c r="H7" s="28"/>
      <c r="I7" s="32" t="s">
        <v>7</v>
      </c>
      <c r="J7" s="32"/>
      <c r="K7" s="5"/>
      <c r="L7" s="38"/>
      <c r="M7" s="38"/>
      <c r="N7" s="39"/>
    </row>
    <row r="8" spans="1:14" ht="45" customHeight="1" x14ac:dyDescent="0.3">
      <c r="A8" s="65" t="s">
        <v>8</v>
      </c>
      <c r="B8" s="33"/>
      <c r="C8" s="29"/>
      <c r="D8" s="29"/>
      <c r="E8" s="29"/>
      <c r="F8" s="29"/>
      <c r="G8" s="29"/>
      <c r="H8" s="29"/>
      <c r="I8" s="33" t="s">
        <v>9</v>
      </c>
      <c r="J8" s="33"/>
      <c r="K8" s="6"/>
      <c r="L8" s="29"/>
      <c r="M8" s="29"/>
      <c r="N8" s="40"/>
    </row>
    <row r="9" spans="1:14" ht="6" customHeight="1" x14ac:dyDescent="0.3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34.5" customHeight="1" thickBot="1" x14ac:dyDescent="0.35">
      <c r="A10" s="13" t="s">
        <v>10</v>
      </c>
      <c r="B10" s="64" t="s">
        <v>11</v>
      </c>
      <c r="C10" s="64"/>
      <c r="D10" s="64"/>
      <c r="E10" s="14" t="s">
        <v>12</v>
      </c>
      <c r="F10" s="14" t="s">
        <v>13</v>
      </c>
      <c r="G10" s="14" t="s">
        <v>14</v>
      </c>
      <c r="H10" s="14" t="s">
        <v>15</v>
      </c>
      <c r="I10" s="14" t="s">
        <v>16</v>
      </c>
      <c r="J10" s="14" t="s">
        <v>17</v>
      </c>
      <c r="K10" s="14"/>
      <c r="L10" s="14" t="s">
        <v>18</v>
      </c>
      <c r="M10" s="14"/>
      <c r="N10" s="15" t="s">
        <v>19</v>
      </c>
    </row>
    <row r="11" spans="1:14" ht="150" customHeight="1" x14ac:dyDescent="0.3">
      <c r="A11" s="16">
        <v>1</v>
      </c>
      <c r="B11" s="75" t="s">
        <v>20</v>
      </c>
      <c r="C11" s="76"/>
      <c r="D11" s="76"/>
      <c r="E11" s="17"/>
      <c r="F11" s="18" t="s">
        <v>21</v>
      </c>
      <c r="G11" s="19">
        <v>1</v>
      </c>
      <c r="H11" s="20">
        <f>1800000/1.18</f>
        <v>1525423.7288135595</v>
      </c>
      <c r="I11" s="21">
        <v>0.18</v>
      </c>
      <c r="J11" s="22">
        <f t="shared" ref="J11" si="0">H11*I11</f>
        <v>274576.27118644072</v>
      </c>
      <c r="K11" s="22">
        <f t="shared" ref="K11" si="1">G11*J11</f>
        <v>274576.27118644072</v>
      </c>
      <c r="L11" s="22">
        <f t="shared" ref="L11" si="2">H11+J11</f>
        <v>1800000.0000000002</v>
      </c>
      <c r="M11" s="22">
        <f t="shared" ref="M11" si="3">G11*H11</f>
        <v>1525423.7288135595</v>
      </c>
      <c r="N11" s="23">
        <f>G11*L11</f>
        <v>1800000.0000000002</v>
      </c>
    </row>
    <row r="12" spans="1:14" ht="39.75" customHeight="1" x14ac:dyDescent="0.3">
      <c r="A12" s="73" t="s">
        <v>22</v>
      </c>
      <c r="B12" s="74"/>
      <c r="C12" s="74"/>
      <c r="D12" s="74"/>
      <c r="E12" s="74"/>
      <c r="F12" s="74"/>
      <c r="G12" s="74"/>
      <c r="H12" s="74"/>
      <c r="I12" s="74"/>
      <c r="J12" s="74"/>
      <c r="K12" s="9"/>
      <c r="L12" s="71">
        <f>SUM(M11:M11)</f>
        <v>1525423.7288135595</v>
      </c>
      <c r="M12" s="71"/>
      <c r="N12" s="72"/>
    </row>
    <row r="13" spans="1:14" ht="39.75" customHeight="1" x14ac:dyDescent="0.3">
      <c r="A13" s="60" t="s">
        <v>23</v>
      </c>
      <c r="B13" s="61"/>
      <c r="C13" s="61"/>
      <c r="D13" s="61"/>
      <c r="E13" s="61"/>
      <c r="F13" s="61"/>
      <c r="G13" s="61"/>
      <c r="H13" s="61"/>
      <c r="I13" s="61"/>
      <c r="J13" s="61"/>
      <c r="K13" s="10"/>
      <c r="L13" s="58">
        <f>SUM(K11:K11)</f>
        <v>274576.27118644072</v>
      </c>
      <c r="M13" s="58"/>
      <c r="N13" s="59"/>
    </row>
    <row r="14" spans="1:14" ht="6" customHeight="1" x14ac:dyDescent="0.3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</row>
    <row r="15" spans="1:14" s="2" customFormat="1" ht="69" customHeight="1" x14ac:dyDescent="0.3">
      <c r="A15" s="50" t="s">
        <v>24</v>
      </c>
      <c r="B15" s="51"/>
      <c r="C15" s="51"/>
      <c r="D15" s="51"/>
      <c r="E15" s="47" t="s">
        <v>25</v>
      </c>
      <c r="F15" s="48"/>
      <c r="G15" s="48"/>
      <c r="H15" s="49"/>
      <c r="I15" s="69" t="s">
        <v>26</v>
      </c>
      <c r="J15" s="70"/>
      <c r="K15" s="12"/>
      <c r="L15" s="66">
        <f>L12+L13</f>
        <v>1800000.0000000002</v>
      </c>
      <c r="M15" s="67"/>
      <c r="N15" s="68"/>
    </row>
    <row r="16" spans="1:14" ht="6" customHeight="1" x14ac:dyDescent="0.3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</row>
    <row r="17" spans="1:14" ht="6" customHeight="1" thickBot="1" x14ac:dyDescent="0.35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</row>
    <row r="18" spans="1:14" ht="15" customHeight="1" x14ac:dyDescent="0.3">
      <c r="A18" s="52" t="s">
        <v>27</v>
      </c>
      <c r="B18" s="53"/>
      <c r="C18" s="53"/>
      <c r="D18" s="53"/>
      <c r="E18" s="53"/>
      <c r="F18" s="53"/>
      <c r="G18" s="53"/>
      <c r="H18" s="53"/>
      <c r="I18" s="41" t="s">
        <v>28</v>
      </c>
      <c r="J18" s="41"/>
      <c r="K18" s="41"/>
      <c r="L18" s="41"/>
      <c r="M18" s="41"/>
      <c r="N18" s="42"/>
    </row>
    <row r="19" spans="1:14" ht="15" customHeight="1" x14ac:dyDescent="0.3">
      <c r="A19" s="54"/>
      <c r="B19" s="55"/>
      <c r="C19" s="55"/>
      <c r="D19" s="55"/>
      <c r="E19" s="55"/>
      <c r="F19" s="55"/>
      <c r="G19" s="55"/>
      <c r="H19" s="55"/>
      <c r="I19" s="43"/>
      <c r="J19" s="43"/>
      <c r="K19" s="43"/>
      <c r="L19" s="43"/>
      <c r="M19" s="43"/>
      <c r="N19" s="44"/>
    </row>
    <row r="20" spans="1:14" ht="15" customHeight="1" x14ac:dyDescent="0.3">
      <c r="A20" s="54"/>
      <c r="B20" s="55"/>
      <c r="C20" s="55"/>
      <c r="D20" s="55"/>
      <c r="E20" s="55"/>
      <c r="F20" s="55"/>
      <c r="G20" s="55"/>
      <c r="H20" s="55"/>
      <c r="I20" s="43"/>
      <c r="J20" s="43"/>
      <c r="K20" s="43"/>
      <c r="L20" s="43"/>
      <c r="M20" s="43"/>
      <c r="N20" s="44"/>
    </row>
    <row r="21" spans="1:14" ht="15" customHeight="1" x14ac:dyDescent="0.3">
      <c r="A21" s="54"/>
      <c r="B21" s="55"/>
      <c r="C21" s="55"/>
      <c r="D21" s="55"/>
      <c r="E21" s="55"/>
      <c r="F21" s="55"/>
      <c r="G21" s="55"/>
      <c r="H21" s="55"/>
      <c r="I21" s="43"/>
      <c r="J21" s="43"/>
      <c r="K21" s="43"/>
      <c r="L21" s="43"/>
      <c r="M21" s="43"/>
      <c r="N21" s="44"/>
    </row>
    <row r="22" spans="1:14" ht="15" customHeight="1" thickBot="1" x14ac:dyDescent="0.35">
      <c r="A22" s="56"/>
      <c r="B22" s="57"/>
      <c r="C22" s="57"/>
      <c r="D22" s="57"/>
      <c r="E22" s="57"/>
      <c r="F22" s="57"/>
      <c r="G22" s="57"/>
      <c r="H22" s="57"/>
      <c r="I22" s="45"/>
      <c r="J22" s="45"/>
      <c r="K22" s="45"/>
      <c r="L22" s="45"/>
      <c r="M22" s="45"/>
      <c r="N22" s="46"/>
    </row>
    <row r="32" spans="1:14" x14ac:dyDescent="0.3">
      <c r="G32" s="11"/>
    </row>
  </sheetData>
  <sheetProtection algorithmName="SHA-512" hashValue="XPwcB0b4/zV7+f0U1Qs4R1vau1lRh55CGdG24a3EJBRlfzrvof7P5GAGJBC/oVJPXwdb+voTGjkfTnv21pznqw==" saltValue="HyCCeUwhv6TYnHau/sUAwA==" spinCount="100000" sheet="1" objects="1" scenarios="1"/>
  <mergeCells count="29">
    <mergeCell ref="B10:D10"/>
    <mergeCell ref="A8:B8"/>
    <mergeCell ref="L15:N15"/>
    <mergeCell ref="I15:J15"/>
    <mergeCell ref="L12:N12"/>
    <mergeCell ref="A12:J12"/>
    <mergeCell ref="B11:D11"/>
    <mergeCell ref="I18:N22"/>
    <mergeCell ref="E15:H15"/>
    <mergeCell ref="A15:D15"/>
    <mergeCell ref="A18:H22"/>
    <mergeCell ref="L13:N13"/>
    <mergeCell ref="A13:J13"/>
    <mergeCell ref="A14:N14"/>
    <mergeCell ref="A16:N16"/>
    <mergeCell ref="A17:N17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I11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1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64026C-B2AC-422B-9DF6-97A14453F1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2025-03-26T17:55:54Z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