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221 ADQ. DISPENSADORES PARA SU USO A NIVEL NACIONAL\Editables\Anexos\"/>
    </mc:Choice>
  </mc:AlternateContent>
  <bookViews>
    <workbookView xWindow="0" yWindow="0" windowWidth="20490" windowHeight="7530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5" l="1"/>
  <c r="L16" i="5"/>
  <c r="F13" i="5"/>
  <c r="J13" i="5"/>
  <c r="K13" i="5" s="1"/>
  <c r="L13" i="5"/>
  <c r="N13" i="5" s="1"/>
  <c r="M13" i="5"/>
  <c r="F14" i="5"/>
  <c r="J14" i="5"/>
  <c r="K14" i="5"/>
  <c r="L14" i="5"/>
  <c r="M14" i="5"/>
  <c r="N14" i="5"/>
  <c r="F15" i="5"/>
  <c r="J15" i="5"/>
  <c r="K15" i="5"/>
  <c r="L15" i="5"/>
  <c r="N15" i="5" s="1"/>
  <c r="M15" i="5"/>
  <c r="F12" i="5" l="1"/>
  <c r="M12" i="5"/>
  <c r="J12" i="5"/>
  <c r="L12" i="5" s="1"/>
  <c r="N12" i="5" l="1"/>
  <c r="K12" i="5"/>
  <c r="L19" i="5" l="1"/>
</calcChain>
</file>

<file path=xl/sharedStrings.xml><?xml version="1.0" encoding="utf-8"?>
<sst xmlns="http://schemas.openxmlformats.org/spreadsheetml/2006/main" count="82" uniqueCount="59">
  <si>
    <t>OFERTA ECONÓMICA</t>
  </si>
  <si>
    <t>SNCC.F.033-OFERTA ECONÓMICA</t>
  </si>
  <si>
    <t>Título del Proceso:</t>
  </si>
  <si>
    <t>ADQUISICIÓN DISPENSADORES PARA SER UTILIZADOS A NIVEL NACIONAL.</t>
  </si>
  <si>
    <t>No. Expediente:</t>
  </si>
  <si>
    <t>CM-2023-221</t>
  </si>
  <si>
    <t>Nombre del Oferente:</t>
  </si>
  <si>
    <t>RNC/Cédula:</t>
  </si>
  <si>
    <t>Fecha:</t>
  </si>
  <si>
    <t>RPE: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</si>
  <si>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</si>
  <si>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</si>
  <si>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</si>
  <si>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</si>
  <si>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</si>
  <si>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</si>
  <si>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</si>
  <si>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</si>
  <si>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</si>
  <si>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  <family val="1"/>
      </rPr>
      <t xml:space="preserve">DISPENSADOR DE PAPEL TOALLA DE BAÑO, CON DIMENSIONES: </t>
    </r>
    <r>
      <rPr>
        <sz val="12"/>
        <color rgb="FF000000"/>
        <rFont val="Times New Roman"/>
        <family val="1"/>
      </rPr>
      <t>DE LARGO 27 A 29 CENTÍMETROS, ANCHO 25 A 26 CENTÍMETROS, ALTURA 35 A 35.5 CENTÍMETROS, PARA PAPEL TOALLA CON CONTENIDO LINEAL DE 800 A 1,000 PIES Y DIMENSIONES, ANCHO DE 6 A 8 PULGADAS, ALTURA DE 7.5 A 8 PULGADAS Y PESO DE 3.5 A 4 LIBRAS. CON LLAVE, COLOR NEGRO O BLANCO, PRESENTACIÓN EN UNIDAD, EMPAQUE CAJA DE 3/1"</t>
    </r>
  </si>
  <si>
    <r>
      <rPr>
        <b/>
        <sz val="12"/>
        <color rgb="FF000000"/>
        <rFont val="Times New Roman"/>
        <family val="1"/>
      </rPr>
      <t xml:space="preserve">
                                                                                                                                                   DISPENSADOR JABÓN LIQUIDO CON CAPACIDAD</t>
    </r>
    <r>
      <rPr>
        <sz val="12"/>
        <color rgb="FF000000"/>
        <rFont val="Times New Roman"/>
        <family val="1"/>
      </rPr>
      <t>:  DE 800 A 1,000 ML (MILILITROS), DE PARED, COLOR BLANCO CON TRANSPARENTE, PRESENTACIÓN EN CAJA DE UNA UNIDAD</t>
    </r>
  </si>
  <si>
    <r>
      <rPr>
        <b/>
        <sz val="12"/>
        <color rgb="FF000000"/>
        <rFont val="Times New Roman"/>
        <family val="1"/>
      </rPr>
      <t xml:space="preserve">DISPENSADOR PAPEL HIGIÉNICO JUNIOR. CON DIMENSIONES: </t>
    </r>
    <r>
      <rPr>
        <sz val="12"/>
        <color rgb="FF000000"/>
        <rFont val="Times New Roman"/>
        <family val="1"/>
      </rPr>
      <t>DE LARGO 25 A 26 CENTÍMETROS, ANCHO 12 A 12.5 CENTÍMETROS, ALTURA 26 A 27 CENTÍMETROS, PARA PAPEL HIGIÉNICO JUNIOR CON CONTENIDO LINEAL DE: 300 METROS MÍNIMO, PESO DE 1.6 A 1.8 LIBRAS, ANCHO DE 9 CM+- 1CM (CENTÍMETROS), GROSOR DEL ROLLO (PAPEL ENROLLADO) DE 8.5 CM+-1CM (CENTÍMETROS), DIÁMETRO DE 23 CM, +-1CM (CENTÍMETROS). DIÁMETRO DEL CONO 8 CM, +-0.5 CM (CENTÍMETROS). CON LLAVE, COLOR BLANCO, PRESENTACIÓN EN UNA CAJA DE UNA UNIDAD.</t>
    </r>
  </si>
  <si>
    <r>
      <rPr>
        <b/>
        <sz val="12"/>
        <color rgb="FF000000"/>
        <rFont val="Times New Roman"/>
        <family val="1"/>
      </rPr>
      <t xml:space="preserve">DISPENSADOR DOBLE DE PAPEL DE BAÑO JUNIOR, </t>
    </r>
    <r>
      <rPr>
        <sz val="12"/>
        <color rgb="FF000000"/>
        <rFont val="Times New Roman"/>
        <family val="1"/>
      </rPr>
      <t>ACERO INOXIDABLE CON ACABADO SATINADO. CON LLAVE. CON DIMENSIONES DE LARGO 522 MILÍMETROS, ANCHO 152 MILÍMETROS, ALTURA 289 MILÍMETROS (CON VARIACIÓN DE 4 MILÍMETROS), PARA PAPEL HIGIÉNICO JUNIOR CON CONTENIDO LINEAL DE: 300 METROS MÍNIMO, PESO DE 1.6 A 1.8 LIBRAS, ANCHO DE 9 CM+-1CM (CENTÍMETROS), GROSOR DEL ROLLO (PAPEL ENROLLADO) DE 8.5 CM+-1CM (CENTÍMETROS), DIÁMETRO DE 23 CM, +-1CM CENTÍMETROS). DIÁMETRO DEL CONO 8 CM, +-0.5 CM (CENTÍMETROS)."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</si>
  <si>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</si>
  <si>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</si>
  <si>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</si>
  <si>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</si>
  <si>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</si>
  <si>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</si>
  <si>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</t>
  </si>
  <si>
    <t>Descripción</t>
  </si>
  <si>
    <t>Unidad</t>
  </si>
  <si>
    <t>COMPRESOR DE 12,000 BTU, ROTATIVO  208-230V,R410-A,MONOFÁSICO, GARANTÍA POR DESPERFECTO DE FÁBRICA.</t>
  </si>
  <si>
    <t>UNIDAD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</si>
  <si>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</si>
  <si>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</si>
  <si>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</si>
  <si>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</si>
  <si>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</si>
  <si>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</si>
  <si>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>MOTOR VENTILADOR DC350V, 200W, 1050 RPM, WZDK200-310G FKGW01BKB, 887501C, 170003015, GARANTIA POR DESPERFECTO DE FÁBRICA.</t>
  </si>
  <si>
    <t xml:space="preserve">CONDENSADOR DE 60,000 BTU, CONVENCIONAL, EFICIENCIA 13,  208-230V,R410-A,MONOFÁSICO, 01 AÑO DE GARANTÍA </t>
  </si>
  <si>
    <t>VARILLA DE PLATA PARA SOLDAR AL 5%, NO APLICA GARANTÍA.</t>
  </si>
  <si>
    <t>LIBRAS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</si>
  <si>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</si>
  <si>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</si>
  <si>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</si>
  <si>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</si>
  <si>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</si>
  <si>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</si>
  <si>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</si>
  <si>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</si>
  <si>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</si>
  <si>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r>
      <rPr>
        <sz val="12"/>
        <color rgb="FF000000"/>
        <rFont val="Calibri"/>
        <family val="2"/>
      </rPr>
      <t xml:space="preserve">AGENTE LIMPIADOR ECOLÓGICO PARA SISTEMAS DE REFRIGERACIÓN </t>
    </r>
    <r>
      <rPr>
        <sz val="12"/>
        <color rgb="FFFF0000"/>
        <rFont val="Calibri"/>
        <family val="2"/>
      </rPr>
      <t>HFO-1233ZD</t>
    </r>
    <r>
      <rPr>
        <sz val="12"/>
        <color rgb="FF000000"/>
        <rFont val="Calibri"/>
        <family val="2"/>
      </rPr>
      <t>, CILINDRO PRESURIZADO DE 1.7 LIBRAS APROX. NO APLICA GARANTÍA</t>
    </r>
  </si>
  <si>
    <r>
      <rPr>
        <sz val="12"/>
        <color rgb="FF000000"/>
        <rFont val="Calibri"/>
        <family val="2"/>
      </rPr>
      <t xml:space="preserve">AGENTE LIMPIADOR </t>
    </r>
    <r>
      <rPr>
        <sz val="12"/>
        <color rgb="FFFF0000"/>
        <rFont val="Calibri"/>
        <family val="2"/>
      </rPr>
      <t>141-B</t>
    </r>
    <r>
      <rPr>
        <sz val="12"/>
        <color rgb="FF000000"/>
        <rFont val="Calibri"/>
        <family val="2"/>
      </rPr>
      <t xml:space="preserve"> O EQUIVALENTE, 1KG APROX. NO APLICA GARANTÍA</t>
    </r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</si>
  <si>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</si>
  <si>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</si>
  <si>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</si>
  <si>
    <t>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</si>
</sst>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1" xfId="0" applyFont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 applyProtection="1">
      <alignment vertical="center"/>
      <protection locked="0"/>
    </xf>
    <xf numFmtId="9" fontId="13" fillId="2" borderId="28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26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>
      <alignment horizontal="left" vertical="top" wrapText="1"/>
    </xf>
    <xf numFmtId="0" fontId="13" fillId="4" borderId="28" xfId="0" applyFont="1" applyFill="1" applyBorder="1" applyAlignment="1">
      <alignment horizontal="left" vertical="top" wrapText="1"/>
    </xf>
    <xf numFmtId="0" fontId="16" fillId="4" borderId="28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10" zoomScale="55" zoomScaleNormal="55" zoomScaleSheetLayoutView="100" workbookViewId="0">
      <selection activeCell="L19" activeCellId="19" sqref="A12 B12:D12 A13 B13:D13 A14 B14:D14 A15 B15:D15 F12 G12 F13 G13 F14 G14 F15 G15 J12:N15 L16:N16 L17:N17 L19:N19"/>
    </sheetView>
  </sheetViews>
  <sheetFormatPr baseColWidth="10" defaultColWidth="11.42578125" defaultRowHeight="15" x14ac:dyDescent="0.25"/>
  <cols>
    <col min="1" max="1" width="9.28515625" customWidth="1"/>
    <col min="2" max="2" width="17.85546875" style="12" customWidth="1"/>
    <col min="3" max="3" width="12.7109375" customWidth="1"/>
    <col min="4" max="4" width="63.570312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7.85546875" hidden="1" customWidth="1"/>
    <col min="12" max="12" width="25.7109375" customWidth="1"/>
    <col min="13" max="13" width="0.28515625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8.75" customHeight="1" x14ac:dyDescent="0.25">
      <c r="A4" s="45" t="s">
        <v>1</v>
      </c>
      <c r="B4" s="45"/>
      <c r="C4" s="4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0" t="s">
        <v>2</v>
      </c>
      <c r="B6" s="41"/>
      <c r="C6" s="35" t="s">
        <v>3</v>
      </c>
      <c r="D6" s="36"/>
      <c r="E6" s="36"/>
      <c r="F6" s="36"/>
      <c r="G6" s="36"/>
      <c r="H6" s="37"/>
      <c r="I6" s="41" t="s">
        <v>4</v>
      </c>
      <c r="J6" s="41"/>
      <c r="K6" s="14"/>
      <c r="L6" s="79" t="s">
        <v>5</v>
      </c>
      <c r="M6" s="79"/>
      <c r="N6" s="80"/>
    </row>
    <row r="7" spans="1:14" ht="45" customHeight="1" x14ac:dyDescent="0.25">
      <c r="A7" s="44" t="s">
        <v>6</v>
      </c>
      <c r="B7" s="42"/>
      <c r="C7" s="38"/>
      <c r="D7" s="38"/>
      <c r="E7" s="38"/>
      <c r="F7" s="38"/>
      <c r="G7" s="38"/>
      <c r="H7" s="38"/>
      <c r="I7" s="42" t="s">
        <v>7</v>
      </c>
      <c r="J7" s="42"/>
      <c r="K7" s="15"/>
      <c r="L7" s="81"/>
      <c r="M7" s="81"/>
      <c r="N7" s="82"/>
    </row>
    <row r="8" spans="1:14" ht="45" customHeight="1" x14ac:dyDescent="0.25">
      <c r="A8" s="73" t="s">
        <v>8</v>
      </c>
      <c r="B8" s="43"/>
      <c r="C8" s="39"/>
      <c r="D8" s="39"/>
      <c r="E8" s="39"/>
      <c r="F8" s="39"/>
      <c r="G8" s="39"/>
      <c r="H8" s="39"/>
      <c r="I8" s="43" t="s">
        <v>9</v>
      </c>
      <c r="J8" s="43"/>
      <c r="K8" s="16"/>
      <c r="L8" s="39"/>
      <c r="M8" s="39"/>
      <c r="N8" s="83"/>
    </row>
    <row r="9" spans="1:14" ht="6" customHeight="1" x14ac:dyDescent="0.25">
      <c r="A9" s="17"/>
      <c r="B9" s="18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</row>
    <row r="10" spans="1:14" ht="34.5" customHeight="1" x14ac:dyDescent="0.25">
      <c r="A10" s="20" t="s">
        <v>58</v>
      </c>
      <c r="B10" s="72" t="s">
        <v>10</v>
      </c>
      <c r="C10" s="72"/>
      <c r="D10" s="72"/>
      <c r="E10" s="21" t="s">
        <v>11</v>
      </c>
      <c r="F10" s="21" t="s">
        <v>12</v>
      </c>
      <c r="G10" s="21" t="s">
        <v>13</v>
      </c>
      <c r="H10" s="21" t="s">
        <v>14</v>
      </c>
      <c r="I10" s="21" t="s">
        <v>15</v>
      </c>
      <c r="J10" s="21" t="s">
        <v>16</v>
      </c>
      <c r="K10" s="21"/>
      <c r="L10" s="21" t="s">
        <v>17</v>
      </c>
      <c r="M10" s="21"/>
      <c r="N10" s="22" t="s">
        <v>18</v>
      </c>
    </row>
    <row r="11" spans="1:14" ht="6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23" customHeight="1" thickBot="1" x14ac:dyDescent="0.3">
      <c r="A12" s="23">
        <v>1</v>
      </c>
      <c r="B12" s="84" t="s">
        <v>19</v>
      </c>
      <c r="C12" s="85"/>
      <c r="D12" s="85"/>
      <c r="E12" s="24"/>
      <c r="F12" s="25" t="str">
        <f>Hoja1!D2</f>
        <v>UNIDAD</v>
      </c>
      <c r="G12" s="26">
        <v>150</v>
      </c>
      <c r="H12" s="27"/>
      <c r="I12" s="28">
        <v>0.18</v>
      </c>
      <c r="J12" s="29">
        <f>H12*I12</f>
        <v>0</v>
      </c>
      <c r="K12" s="29">
        <f>G12*J12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96" customHeight="1" thickBot="1" x14ac:dyDescent="0.3">
      <c r="A13" s="23">
        <v>2</v>
      </c>
      <c r="B13" s="84" t="s">
        <v>20</v>
      </c>
      <c r="C13" s="85"/>
      <c r="D13" s="85"/>
      <c r="E13" s="24"/>
      <c r="F13" s="25" t="str">
        <f>Hoja1!D3</f>
        <v>UNIDAD</v>
      </c>
      <c r="G13" s="26">
        <v>200</v>
      </c>
      <c r="H13" s="27"/>
      <c r="I13" s="28">
        <v>0.18</v>
      </c>
      <c r="J13" s="29">
        <f t="shared" ref="J13:J15" si="0">H13*I13</f>
        <v>0</v>
      </c>
      <c r="K13" s="29">
        <f t="shared" ref="K13:K15" si="1">G13*J13</f>
        <v>0</v>
      </c>
      <c r="L13" s="29">
        <f t="shared" ref="L13:L15" si="2">H13+J13</f>
        <v>0</v>
      </c>
      <c r="M13" s="29">
        <f t="shared" ref="M13:M15" si="3">G13*H13</f>
        <v>0</v>
      </c>
      <c r="N13" s="30">
        <f t="shared" ref="N13:N15" si="4">G13*L13</f>
        <v>0</v>
      </c>
    </row>
    <row r="14" spans="1:14" ht="161.25" customHeight="1" thickBot="1" x14ac:dyDescent="0.3">
      <c r="A14" s="23">
        <v>3</v>
      </c>
      <c r="B14" s="86" t="s">
        <v>21</v>
      </c>
      <c r="C14" s="87"/>
      <c r="D14" s="87"/>
      <c r="E14" s="24"/>
      <c r="F14" s="25" t="str">
        <f>Hoja1!D4</f>
        <v>UNIDAD</v>
      </c>
      <c r="G14" s="26">
        <v>200</v>
      </c>
      <c r="H14" s="27"/>
      <c r="I14" s="28">
        <v>0.18</v>
      </c>
      <c r="J14" s="29">
        <f t="shared" si="0"/>
        <v>0</v>
      </c>
      <c r="K14" s="29">
        <f t="shared" si="1"/>
        <v>0</v>
      </c>
      <c r="L14" s="29">
        <f t="shared" si="2"/>
        <v>0</v>
      </c>
      <c r="M14" s="29">
        <f t="shared" si="3"/>
        <v>0</v>
      </c>
      <c r="N14" s="30">
        <f t="shared" si="4"/>
        <v>0</v>
      </c>
    </row>
    <row r="15" spans="1:14" ht="155.25" customHeight="1" x14ac:dyDescent="0.25">
      <c r="A15" s="23">
        <v>4</v>
      </c>
      <c r="B15" s="86" t="s">
        <v>22</v>
      </c>
      <c r="C15" s="87"/>
      <c r="D15" s="87"/>
      <c r="E15" s="24"/>
      <c r="F15" s="25" t="str">
        <f>Hoja1!D5</f>
        <v>UNIDAD</v>
      </c>
      <c r="G15" s="26">
        <v>25</v>
      </c>
      <c r="H15" s="27"/>
      <c r="I15" s="28">
        <v>0.18</v>
      </c>
      <c r="J15" s="29">
        <f t="shared" si="0"/>
        <v>0</v>
      </c>
      <c r="K15" s="29">
        <f t="shared" si="1"/>
        <v>0</v>
      </c>
      <c r="L15" s="29">
        <f t="shared" si="2"/>
        <v>0</v>
      </c>
      <c r="M15" s="29">
        <f t="shared" si="3"/>
        <v>0</v>
      </c>
      <c r="N15" s="30">
        <f t="shared" si="4"/>
        <v>0</v>
      </c>
    </row>
    <row r="16" spans="1:14" ht="27.75" customHeight="1" x14ac:dyDescent="0.25">
      <c r="A16" s="66" t="s">
        <v>23</v>
      </c>
      <c r="B16" s="67"/>
      <c r="C16" s="67"/>
      <c r="D16" s="67"/>
      <c r="E16" s="67"/>
      <c r="F16" s="67"/>
      <c r="G16" s="67"/>
      <c r="H16" s="67"/>
      <c r="I16" s="67"/>
      <c r="J16" s="67"/>
      <c r="K16" s="31"/>
      <c r="L16" s="64">
        <f>SUM(M12:M15)</f>
        <v>0</v>
      </c>
      <c r="M16" s="64"/>
      <c r="N16" s="65"/>
    </row>
    <row r="17" spans="1:14" ht="27.75" customHeight="1" x14ac:dyDescent="0.25">
      <c r="A17" s="68" t="s">
        <v>24</v>
      </c>
      <c r="B17" s="69"/>
      <c r="C17" s="69"/>
      <c r="D17" s="69"/>
      <c r="E17" s="69"/>
      <c r="F17" s="69"/>
      <c r="G17" s="69"/>
      <c r="H17" s="69"/>
      <c r="I17" s="69"/>
      <c r="J17" s="69"/>
      <c r="K17" s="32"/>
      <c r="L17" s="62">
        <f>SUM(K12:K15)</f>
        <v>0</v>
      </c>
      <c r="M17" s="62"/>
      <c r="N17" s="63"/>
    </row>
    <row r="18" spans="1:14" ht="6" customHeight="1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s="2" customFormat="1" ht="69" customHeight="1" x14ac:dyDescent="0.2">
      <c r="A19" s="54" t="s">
        <v>25</v>
      </c>
      <c r="B19" s="55"/>
      <c r="C19" s="55"/>
      <c r="D19" s="55"/>
      <c r="E19" s="53"/>
      <c r="F19" s="53"/>
      <c r="G19" s="53"/>
      <c r="H19" s="53"/>
      <c r="I19" s="77" t="s">
        <v>26</v>
      </c>
      <c r="J19" s="78"/>
      <c r="K19" s="33"/>
      <c r="L19" s="74">
        <f>L16+L17</f>
        <v>0</v>
      </c>
      <c r="M19" s="75"/>
      <c r="N19" s="76"/>
    </row>
    <row r="20" spans="1:14" ht="6" customHeight="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6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15" customHeight="1" x14ac:dyDescent="0.25">
      <c r="A22" s="56" t="s">
        <v>27</v>
      </c>
      <c r="B22" s="57"/>
      <c r="C22" s="57"/>
      <c r="D22" s="57"/>
      <c r="E22" s="57"/>
      <c r="F22" s="57"/>
      <c r="G22" s="57"/>
      <c r="H22" s="57"/>
      <c r="I22" s="46" t="s">
        <v>28</v>
      </c>
      <c r="J22" s="46"/>
      <c r="K22" s="46"/>
      <c r="L22" s="46"/>
      <c r="M22" s="46"/>
      <c r="N22" s="47"/>
    </row>
    <row r="23" spans="1:14" ht="15" customHeight="1" x14ac:dyDescent="0.25">
      <c r="A23" s="58"/>
      <c r="B23" s="59"/>
      <c r="C23" s="59"/>
      <c r="D23" s="59"/>
      <c r="E23" s="59"/>
      <c r="F23" s="59"/>
      <c r="G23" s="59"/>
      <c r="H23" s="59"/>
      <c r="I23" s="48"/>
      <c r="J23" s="48"/>
      <c r="K23" s="48"/>
      <c r="L23" s="48"/>
      <c r="M23" s="48"/>
      <c r="N23" s="49"/>
    </row>
    <row r="24" spans="1:14" ht="15" customHeight="1" x14ac:dyDescent="0.25">
      <c r="A24" s="58"/>
      <c r="B24" s="59"/>
      <c r="C24" s="59"/>
      <c r="D24" s="59"/>
      <c r="E24" s="59"/>
      <c r="F24" s="59"/>
      <c r="G24" s="59"/>
      <c r="H24" s="59"/>
      <c r="I24" s="48"/>
      <c r="J24" s="48"/>
      <c r="K24" s="48"/>
      <c r="L24" s="48"/>
      <c r="M24" s="48"/>
      <c r="N24" s="49"/>
    </row>
    <row r="25" spans="1:14" ht="15" customHeight="1" x14ac:dyDescent="0.25">
      <c r="A25" s="58"/>
      <c r="B25" s="59"/>
      <c r="C25" s="59"/>
      <c r="D25" s="59"/>
      <c r="E25" s="59"/>
      <c r="F25" s="59"/>
      <c r="G25" s="59"/>
      <c r="H25" s="59"/>
      <c r="I25" s="48"/>
      <c r="J25" s="48"/>
      <c r="K25" s="48"/>
      <c r="L25" s="48"/>
      <c r="M25" s="48"/>
      <c r="N25" s="49"/>
    </row>
    <row r="26" spans="1:14" ht="15" customHeight="1" x14ac:dyDescent="0.25">
      <c r="A26" s="60"/>
      <c r="B26" s="61"/>
      <c r="C26" s="61"/>
      <c r="D26" s="61"/>
      <c r="E26" s="61"/>
      <c r="F26" s="61"/>
      <c r="G26" s="61"/>
      <c r="H26" s="61"/>
      <c r="I26" s="50"/>
      <c r="J26" s="50"/>
      <c r="K26" s="50"/>
      <c r="L26" s="50"/>
      <c r="M26" s="50"/>
      <c r="N26" s="51"/>
    </row>
  </sheetData>
  <sheetProtection algorithmName="SHA-512" hashValue="FlX5IGWKguCckloCXv4vLaP0H7LTPJWUlakd5rMSvGmMG9a/vHnYPor1Tztic3HI03xv3VKmtupLkg/hJUCWoQ==" saltValue="ohAzaQRKUUEW2yrTJIcxQw==" spinCount="100000" sheet="1" objects="1" scenarios="1"/>
  <mergeCells count="33">
    <mergeCell ref="B10:D10"/>
    <mergeCell ref="A8:B8"/>
    <mergeCell ref="L19:N19"/>
    <mergeCell ref="I19:J19"/>
    <mergeCell ref="L6:N6"/>
    <mergeCell ref="L7:N7"/>
    <mergeCell ref="L8:N8"/>
    <mergeCell ref="B12:D12"/>
    <mergeCell ref="B13:D13"/>
    <mergeCell ref="B14:D14"/>
    <mergeCell ref="B15:D15"/>
    <mergeCell ref="I22:N26"/>
    <mergeCell ref="A11:N11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5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56.140625" customWidth="1"/>
  </cols>
  <sheetData>
    <row r="1" spans="1:4" ht="16.5" thickBot="1" x14ac:dyDescent="0.3">
      <c r="A1" s="4" t="s">
        <v>29</v>
      </c>
      <c r="B1" s="5" t="s">
        <v>30</v>
      </c>
      <c r="C1" s="5" t="s">
        <v>13</v>
      </c>
      <c r="D1" s="5" t="s">
        <v>31</v>
      </c>
    </row>
    <row r="2" spans="1:4" ht="48" thickBot="1" x14ac:dyDescent="0.3">
      <c r="A2" s="6">
        <v>1</v>
      </c>
      <c r="B2" s="7" t="s">
        <v>32</v>
      </c>
      <c r="C2" s="8">
        <v>2</v>
      </c>
      <c r="D2" s="8" t="s">
        <v>33</v>
      </c>
    </row>
    <row r="3" spans="1:4" ht="48" thickBot="1" x14ac:dyDescent="0.3">
      <c r="A3" s="6">
        <v>2</v>
      </c>
      <c r="B3" s="7" t="s">
        <v>34</v>
      </c>
      <c r="C3" s="8">
        <v>3</v>
      </c>
      <c r="D3" s="8" t="s">
        <v>33</v>
      </c>
    </row>
    <row r="4" spans="1:4" ht="48" thickBot="1" x14ac:dyDescent="0.3">
      <c r="A4" s="6">
        <v>3</v>
      </c>
      <c r="B4" s="7" t="s">
        <v>35</v>
      </c>
      <c r="C4" s="8">
        <v>3</v>
      </c>
      <c r="D4" s="8" t="s">
        <v>33</v>
      </c>
    </row>
    <row r="5" spans="1:4" ht="48" thickBot="1" x14ac:dyDescent="0.3">
      <c r="A5" s="6">
        <v>4</v>
      </c>
      <c r="B5" s="7" t="s">
        <v>36</v>
      </c>
      <c r="C5" s="8">
        <v>2</v>
      </c>
      <c r="D5" s="8" t="s">
        <v>33</v>
      </c>
    </row>
    <row r="6" spans="1:4" ht="48" thickBot="1" x14ac:dyDescent="0.3">
      <c r="A6" s="6">
        <v>5</v>
      </c>
      <c r="B6" s="7" t="s">
        <v>37</v>
      </c>
      <c r="C6" s="8">
        <v>2</v>
      </c>
      <c r="D6" s="8" t="s">
        <v>33</v>
      </c>
    </row>
    <row r="7" spans="1:4" ht="48" thickBot="1" x14ac:dyDescent="0.3">
      <c r="A7" s="6">
        <v>6</v>
      </c>
      <c r="B7" s="7" t="s">
        <v>38</v>
      </c>
      <c r="C7" s="8">
        <v>4</v>
      </c>
      <c r="D7" s="8" t="s">
        <v>33</v>
      </c>
    </row>
    <row r="8" spans="1:4" ht="32.25" thickBot="1" x14ac:dyDescent="0.3">
      <c r="A8" s="6">
        <v>7</v>
      </c>
      <c r="B8" s="7" t="s">
        <v>39</v>
      </c>
      <c r="C8" s="8">
        <v>2</v>
      </c>
      <c r="D8" s="8" t="s">
        <v>33</v>
      </c>
    </row>
    <row r="9" spans="1:4" ht="48" thickBot="1" x14ac:dyDescent="0.3">
      <c r="A9" s="6">
        <v>8</v>
      </c>
      <c r="B9" s="7" t="s">
        <v>40</v>
      </c>
      <c r="C9" s="8">
        <v>1</v>
      </c>
      <c r="D9" s="8" t="s">
        <v>33</v>
      </c>
    </row>
    <row r="10" spans="1:4" ht="48" thickBot="1" x14ac:dyDescent="0.3">
      <c r="A10" s="6">
        <v>9</v>
      </c>
      <c r="B10" s="7" t="s">
        <v>41</v>
      </c>
      <c r="C10" s="8">
        <v>2</v>
      </c>
      <c r="D10" s="8" t="s">
        <v>33</v>
      </c>
    </row>
    <row r="11" spans="1:4" ht="32.25" thickBot="1" x14ac:dyDescent="0.3">
      <c r="A11" s="6">
        <v>10</v>
      </c>
      <c r="B11" s="7" t="s">
        <v>42</v>
      </c>
      <c r="C11" s="8">
        <v>10</v>
      </c>
      <c r="D11" s="8" t="s">
        <v>43</v>
      </c>
    </row>
    <row r="12" spans="1:4" ht="16.5" thickBot="1" x14ac:dyDescent="0.3">
      <c r="A12" s="6">
        <v>11</v>
      </c>
      <c r="B12" s="9" t="s">
        <v>44</v>
      </c>
      <c r="C12" s="8">
        <v>30</v>
      </c>
      <c r="D12" s="8" t="s">
        <v>33</v>
      </c>
    </row>
    <row r="13" spans="1:4" ht="32.25" thickBot="1" x14ac:dyDescent="0.3">
      <c r="A13" s="6">
        <v>12</v>
      </c>
      <c r="B13" s="9" t="s">
        <v>45</v>
      </c>
      <c r="C13" s="8">
        <v>500</v>
      </c>
      <c r="D13" s="8" t="s">
        <v>33</v>
      </c>
    </row>
    <row r="14" spans="1:4" ht="32.25" thickBot="1" x14ac:dyDescent="0.3">
      <c r="A14" s="6">
        <v>13</v>
      </c>
      <c r="B14" s="9" t="s">
        <v>46</v>
      </c>
      <c r="C14" s="8">
        <v>500</v>
      </c>
      <c r="D14" s="8" t="s">
        <v>33</v>
      </c>
    </row>
    <row r="15" spans="1:4" ht="32.25" thickBot="1" x14ac:dyDescent="0.3">
      <c r="A15" s="6">
        <v>14</v>
      </c>
      <c r="B15" s="9" t="s">
        <v>47</v>
      </c>
      <c r="C15" s="8">
        <v>15</v>
      </c>
      <c r="D15" s="8" t="s">
        <v>33</v>
      </c>
    </row>
    <row r="16" spans="1:4" ht="95.25" thickBot="1" x14ac:dyDescent="0.3">
      <c r="A16" s="6">
        <v>15</v>
      </c>
      <c r="B16" s="9" t="s">
        <v>48</v>
      </c>
      <c r="C16" s="6">
        <v>20</v>
      </c>
      <c r="D16" s="8" t="s">
        <v>33</v>
      </c>
    </row>
    <row r="17" spans="1:4" ht="47.25" x14ac:dyDescent="0.25">
      <c r="A17" s="6">
        <v>16</v>
      </c>
      <c r="B17" s="10" t="s">
        <v>49</v>
      </c>
      <c r="C17" s="11">
        <v>2</v>
      </c>
      <c r="D17" s="8" t="s">
        <v>33</v>
      </c>
    </row>
    <row r="18" spans="1:4" ht="32.25" thickBot="1" x14ac:dyDescent="0.3">
      <c r="A18" s="6">
        <v>17</v>
      </c>
      <c r="B18" s="9" t="s">
        <v>50</v>
      </c>
      <c r="C18" s="8">
        <v>20</v>
      </c>
      <c r="D18" s="8" t="s">
        <v>33</v>
      </c>
    </row>
    <row r="19" spans="1:4" ht="16.5" thickBot="1" x14ac:dyDescent="0.3">
      <c r="A19" s="6">
        <v>18</v>
      </c>
      <c r="B19" s="9" t="s">
        <v>51</v>
      </c>
      <c r="C19" s="8">
        <v>200</v>
      </c>
      <c r="D19" s="8" t="s">
        <v>33</v>
      </c>
    </row>
    <row r="20" spans="1:4" ht="32.25" thickBot="1" x14ac:dyDescent="0.3">
      <c r="A20" s="6">
        <v>19</v>
      </c>
      <c r="B20" s="9" t="s">
        <v>52</v>
      </c>
      <c r="C20" s="8">
        <v>20</v>
      </c>
      <c r="D20" s="8" t="s">
        <v>33</v>
      </c>
    </row>
    <row r="21" spans="1:4" ht="47.25" x14ac:dyDescent="0.25">
      <c r="A21" s="6">
        <v>20</v>
      </c>
      <c r="B21" s="13" t="s">
        <v>53</v>
      </c>
      <c r="C21" s="8">
        <v>4</v>
      </c>
      <c r="D21" s="8" t="s">
        <v>33</v>
      </c>
    </row>
    <row r="22" spans="1:4" ht="32.25" thickBot="1" x14ac:dyDescent="0.3">
      <c r="A22" s="6">
        <v>21</v>
      </c>
      <c r="B22" s="13" t="s">
        <v>54</v>
      </c>
      <c r="C22" s="8">
        <v>4</v>
      </c>
      <c r="D22" s="8" t="s">
        <v>33</v>
      </c>
    </row>
    <row r="23" spans="1:4" ht="32.25" thickBot="1" x14ac:dyDescent="0.3">
      <c r="A23" s="6">
        <v>22</v>
      </c>
      <c r="B23" s="9" t="s">
        <v>55</v>
      </c>
      <c r="C23" s="8">
        <v>30</v>
      </c>
      <c r="D23" s="8" t="s">
        <v>33</v>
      </c>
    </row>
    <row r="24" spans="1:4" ht="32.25" thickBot="1" x14ac:dyDescent="0.3">
      <c r="A24" s="6">
        <v>23</v>
      </c>
      <c r="B24" s="9" t="s">
        <v>56</v>
      </c>
      <c r="C24" s="8">
        <v>19</v>
      </c>
      <c r="D24" s="8" t="s">
        <v>33</v>
      </c>
    </row>
    <row r="25" spans="1:4" ht="32.25" thickBot="1" x14ac:dyDescent="0.3">
      <c r="A25" s="6">
        <v>24</v>
      </c>
      <c r="B25" s="9" t="s">
        <v>57</v>
      </c>
      <c r="C25" s="8">
        <v>25</v>
      </c>
      <c r="D25" s="8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4C3CF-B074-40C6-90D7-C9D42558B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2023-12-20T15:53:23Z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