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/>
  <mc:AlternateContent xmlns:mc="http://schemas.openxmlformats.org/markup-compatibility/2006">
    <mc:Choice Requires="x15">
      <x15ac:absPath xmlns:x15ac="http://schemas.microsoft.com/office/spreadsheetml/2010/11/ac" url="C:\Users\irisa\OneDrive\Escritorio\Trabajos SCJ\Proyecto 2023\"/>
    </mc:Choice>
  </mc:AlternateContent>
  <xr:revisionPtr revIDLastSave="0" documentId="11_EDD9F994A20F0EF3B63B8D36994D4EAAD373C960" xr6:coauthVersionLast="47" xr6:coauthVersionMax="47" xr10:uidLastSave="{00000000-0000-0000-0000-000000000000}"/>
  <bookViews>
    <workbookView xWindow="0" yWindow="0" windowWidth="38400" windowHeight="19020" xr2:uid="{00000000-000D-0000-FFFF-FFFF00000000}"/>
  </bookViews>
  <sheets>
    <sheet name="Presupuesto" sheetId="3" r:id="rId1"/>
  </sheets>
  <definedNames>
    <definedName name="_xlnm.Print_Area" localSheetId="0">Presupuesto!$A$1:$G$76</definedName>
    <definedName name="_xlnm.Print_Titles" localSheetId="0">Presupuesto!$2:$14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F21" i="3"/>
  <c r="F20" i="3"/>
  <c r="F19" i="3"/>
  <c r="F18" i="3"/>
  <c r="F40" i="3"/>
  <c r="F41" i="3"/>
  <c r="F42" i="3"/>
  <c r="F43" i="3"/>
  <c r="F44" i="3"/>
  <c r="F39" i="3"/>
  <c r="G23" i="3" l="1"/>
  <c r="F38" i="3"/>
  <c r="F37" i="3"/>
  <c r="F36" i="3"/>
  <c r="F35" i="3"/>
  <c r="F34" i="3"/>
  <c r="F33" i="3"/>
  <c r="F28" i="3"/>
  <c r="F32" i="3"/>
  <c r="F31" i="3"/>
  <c r="F52" i="3"/>
  <c r="F51" i="3"/>
  <c r="F50" i="3"/>
  <c r="F49" i="3"/>
  <c r="A49" i="3"/>
  <c r="A50" i="3" s="1"/>
  <c r="A51" i="3" s="1"/>
  <c r="A52" i="3" s="1"/>
  <c r="G53" i="3" l="1"/>
  <c r="A20" i="3"/>
  <c r="A21" i="3" s="1"/>
  <c r="A22" i="3" s="1"/>
  <c r="F27" i="3"/>
  <c r="F30" i="3" l="1"/>
  <c r="F29" i="3" l="1"/>
  <c r="F26" i="3" l="1"/>
  <c r="G45" i="3" s="1"/>
  <c r="A26" i="3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G55" i="3" l="1"/>
  <c r="A18" i="3"/>
  <c r="G57" i="3" l="1"/>
  <c r="G59" i="3" s="1"/>
</calcChain>
</file>

<file path=xl/sharedStrings.xml><?xml version="1.0" encoding="utf-8"?>
<sst xmlns="http://schemas.openxmlformats.org/spreadsheetml/2006/main" count="84" uniqueCount="56">
  <si>
    <t>INFORMACIONES DEL PROYECTO</t>
  </si>
  <si>
    <t> </t>
  </si>
  <si>
    <t>NUMERO DE CARPETA</t>
  </si>
  <si>
    <t>NOMBRE DEL PROYECTO      Adecuaciones y cerramiento de verja perimetral por seguridad del Tribunal de Niños, Niñas y Adolescentes y La Casona del Distrito Nacional</t>
  </si>
  <si>
    <t xml:space="preserve">DIRECCIÓN DEL PROYECTO  Tribunal de Niños, Niñas y Adolescentes y La Casona del Distrito Nacional. </t>
  </si>
  <si>
    <t>PRESUPUESTO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</si>
  <si>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</si>
  <si>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</si>
  <si>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</si>
  <si>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</si>
  <si>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</si>
  <si>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</si>
  <si>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</si>
  <si>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Tribunal de Niños, Niñas y Adolescentes del Distrito Nacional</t>
  </si>
  <si>
    <t xml:space="preserve">Malla ciclonica y techo de aluzinc en verja perimetral </t>
  </si>
  <si>
    <t>Desmonte de alambres de puas y/o trincheras existentes</t>
  </si>
  <si>
    <t>m</t>
  </si>
  <si>
    <t>Suministro e instalación de malla ciclonica (Incluye piezas y accesorios de instalación)   H= 1.20 m (4 pie)</t>
  </si>
  <si>
    <t>Suministro e instalación de malla ciclónica (Incluye piezas y accesorios de instalación)  H= 1.80 m (6 pie)</t>
  </si>
  <si>
    <t>Suministro e instalación de placa de cadillos o dientes tiburon en la parte superior de la malla ciclónica</t>
  </si>
  <si>
    <t>Suministro e instalación de techo de aluzinc en pasillos exteriores (Incluye estructura en perfiles de hierro negro de 2´¨x 2´´ y 2´´x 1¨´) Ancho promedio 1.30 m</t>
  </si>
  <si>
    <t>Sub-total=</t>
  </si>
  <si>
    <t>Adecuación de baño público de caballeros, baño de jueces, Área de secretaria, Oficina de juez y recepeción de documentos</t>
  </si>
  <si>
    <t xml:space="preserve">Desmonte de piso de céramica existente </t>
  </si>
  <si>
    <t>m2</t>
  </si>
  <si>
    <t>Desmonte de aparatos sanitarios (Lavamanos e inodoros)</t>
  </si>
  <si>
    <t>und</t>
  </si>
  <si>
    <t>Desmonte de plafón existente</t>
  </si>
  <si>
    <t xml:space="preserve">Desmonte de lámparas existentes </t>
  </si>
  <si>
    <t>Desmonte de salidas de aires acondicionados (Rejillas y/o parillas)</t>
  </si>
  <si>
    <t xml:space="preserve">Suministro e instalación de piso de porcelanato 0.60 m x 0.60 m </t>
  </si>
  <si>
    <t>Suministro e instalación de plafon 2x2 vinil yeso</t>
  </si>
  <si>
    <t>Suministro e instalación de lámparas 2x2 parabolicas con tubo led, difusor mate</t>
  </si>
  <si>
    <t>Suministro e instalación de lámparas redonda led de 6"</t>
  </si>
  <si>
    <t>Suministro e instalación de inodoro elongado push boton</t>
  </si>
  <si>
    <t xml:space="preserve">Suministro e instalación de lavamanos de pedestal </t>
  </si>
  <si>
    <t>Suministro e instalación de rejilla de desagüe  de piso en baño</t>
  </si>
  <si>
    <t>Mantenimiento de puerta de madera existente (Incluye masilla, pulimento, ligado y pintura).</t>
  </si>
  <si>
    <t>p.u.</t>
  </si>
  <si>
    <t>Reinstalación de salidas de aires acondicionados (Rejillas, Parillas, entre otras)</t>
  </si>
  <si>
    <t>ud</t>
  </si>
  <si>
    <t xml:space="preserve">Suministro y aplicación de pintura satinada en muros </t>
  </si>
  <si>
    <t xml:space="preserve">Desinstalación y movimiento de estaciones de trabajo en área de secretaria </t>
  </si>
  <si>
    <t xml:space="preserve">Traslado de escombros </t>
  </si>
  <si>
    <t>p.a</t>
  </si>
  <si>
    <t xml:space="preserve">Bote de escombros </t>
  </si>
  <si>
    <t xml:space="preserve">viaje </t>
  </si>
  <si>
    <t>Limpieza continua y final</t>
  </si>
  <si>
    <t xml:space="preserve"> La Casona, Gazcue </t>
  </si>
  <si>
    <t>Malla ciclonica en verja perimetral</t>
  </si>
  <si>
    <t>Desmonte de alambres de trinchera existentes</t>
  </si>
  <si>
    <t>Suministro e instalación de malla ciclónica (Incluye piezas y accesorios de instalación)   H= 1.20 m (4 pie)</t>
  </si>
  <si>
    <t xml:space="preserve">Suministro e instalación de placa de cadillos o dientes tiburon en la parte superior de la malla ciclonica y puerta peatonal y vehicular </t>
  </si>
  <si>
    <t>SUB-TOTAL GENERAL  (RD$)</t>
  </si>
  <si>
    <t>ITBIS (18%)</t>
  </si>
  <si>
    <t>TOTAL GENERAL 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</si>
</sst>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_);_(* \(#,##0.00\);_(* &quot;-&quot;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4" borderId="0" xfId="0" applyFont="1" applyFill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4" fillId="4" borderId="0" xfId="0" applyFont="1" applyFill="1"/>
    <xf numFmtId="0" fontId="6" fillId="4" borderId="0" xfId="0" applyFont="1" applyFill="1"/>
    <xf numFmtId="0" fontId="8" fillId="4" borderId="0" xfId="0" applyFont="1" applyFill="1" applyAlignment="1">
      <alignment wrapText="1"/>
    </xf>
    <xf numFmtId="0" fontId="8" fillId="4" borderId="0" xfId="0" applyFont="1" applyFill="1"/>
    <xf numFmtId="0" fontId="7" fillId="4" borderId="0" xfId="0" applyFont="1" applyFill="1"/>
    <xf numFmtId="0" fontId="10" fillId="4" borderId="0" xfId="0" applyFont="1" applyFill="1"/>
    <xf numFmtId="0" fontId="5" fillId="4" borderId="0" xfId="0" applyFont="1" applyFill="1"/>
    <xf numFmtId="0" fontId="9" fillId="3" borderId="10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11" fillId="4" borderId="0" xfId="0" applyFont="1" applyFill="1"/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wrapText="1"/>
    </xf>
    <xf numFmtId="4" fontId="12" fillId="0" borderId="0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vertical="center"/>
    </xf>
    <xf numFmtId="4" fontId="12" fillId="2" borderId="1" xfId="1" applyNumberFormat="1" applyFont="1" applyBorder="1" applyAlignment="1">
      <alignment horizontal="center"/>
    </xf>
    <xf numFmtId="0" fontId="12" fillId="2" borderId="2" xfId="1" applyFont="1" applyBorder="1" applyAlignment="1">
      <alignment horizontal="right" wrapText="1"/>
    </xf>
    <xf numFmtId="4" fontId="12" fillId="2" borderId="2" xfId="1" applyNumberFormat="1" applyFont="1" applyBorder="1" applyAlignment="1">
      <alignment horizontal="center" vertical="center"/>
    </xf>
    <xf numFmtId="4" fontId="12" fillId="2" borderId="2" xfId="1" applyNumberFormat="1" applyFont="1" applyBorder="1" applyAlignment="1">
      <alignment horizontal="center"/>
    </xf>
    <xf numFmtId="4" fontId="12" fillId="2" borderId="2" xfId="1" applyNumberFormat="1" applyFont="1" applyBorder="1"/>
    <xf numFmtId="164" fontId="12" fillId="2" borderId="3" xfId="1" applyNumberFormat="1" applyFont="1" applyBorder="1"/>
    <xf numFmtId="2" fontId="14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/>
    <xf numFmtId="2" fontId="12" fillId="7" borderId="0" xfId="0" applyNumberFormat="1" applyFont="1" applyFill="1" applyAlignment="1">
      <alignment horizontal="center" vertical="center"/>
    </xf>
    <xf numFmtId="2" fontId="14" fillId="7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1" applyFont="1" applyFill="1" applyBorder="1" applyAlignment="1">
      <alignment horizontal="right" wrapText="1"/>
    </xf>
    <xf numFmtId="4" fontId="12" fillId="0" borderId="0" xfId="1" applyNumberFormat="1" applyFont="1" applyFill="1" applyBorder="1"/>
    <xf numFmtId="164" fontId="12" fillId="0" borderId="0" xfId="1" applyNumberFormat="1" applyFont="1" applyFill="1" applyBorder="1"/>
    <xf numFmtId="4" fontId="12" fillId="2" borderId="4" xfId="1" applyNumberFormat="1" applyFont="1" applyBorder="1" applyAlignment="1">
      <alignment horizontal="center"/>
    </xf>
    <xf numFmtId="164" fontId="12" fillId="2" borderId="4" xfId="1" applyNumberFormat="1" applyFont="1" applyBorder="1"/>
    <xf numFmtId="0" fontId="15" fillId="8" borderId="1" xfId="0" applyFont="1" applyFill="1" applyBorder="1" applyAlignment="1">
      <alignment horizontal="center" vertical="center"/>
    </xf>
    <xf numFmtId="0" fontId="16" fillId="8" borderId="2" xfId="0" applyFont="1" applyFill="1" applyBorder="1"/>
    <xf numFmtId="0" fontId="16" fillId="8" borderId="2" xfId="0" applyFont="1" applyFill="1" applyBorder="1" applyAlignment="1">
      <alignment horizontal="right"/>
    </xf>
    <xf numFmtId="0" fontId="16" fillId="8" borderId="2" xfId="0" applyFont="1" applyFill="1" applyBorder="1" applyAlignment="1">
      <alignment horizontal="center"/>
    </xf>
    <xf numFmtId="4" fontId="17" fillId="9" borderId="3" xfId="0" applyNumberFormat="1" applyFont="1" applyFill="1" applyBorder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5" fillId="0" borderId="4" xfId="0" applyFont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right"/>
    </xf>
    <xf numFmtId="4" fontId="15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8" borderId="8" xfId="0" applyFont="1" applyFill="1" applyBorder="1" applyAlignment="1">
      <alignment horizontal="center" vertical="center"/>
    </xf>
    <xf numFmtId="0" fontId="16" fillId="8" borderId="9" xfId="0" applyFont="1" applyFill="1" applyBorder="1"/>
    <xf numFmtId="0" fontId="16" fillId="8" borderId="9" xfId="0" applyFont="1" applyFill="1" applyBorder="1" applyAlignment="1">
      <alignment horizontal="right"/>
    </xf>
    <xf numFmtId="0" fontId="16" fillId="8" borderId="9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2" fontId="4" fillId="0" borderId="0" xfId="0" applyNumberFormat="1" applyFont="1" applyProtection="1">
      <protection locked="0"/>
    </xf>
    <xf numFmtId="0" fontId="5" fillId="3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  <protection locked="0"/>
    </xf>
    <xf numFmtId="43" fontId="4" fillId="0" borderId="0" xfId="0" applyNumberFormat="1" applyFont="1" applyProtection="1">
      <protection locked="0"/>
    </xf>
    <xf numFmtId="0" fontId="4" fillId="7" borderId="0" xfId="0" applyFont="1" applyFill="1" applyProtection="1">
      <protection locked="0"/>
    </xf>
    <xf numFmtId="0" fontId="6" fillId="10" borderId="0" xfId="0" applyFont="1" applyFill="1" applyProtection="1">
      <protection locked="0"/>
    </xf>
    <xf numFmtId="0" fontId="7" fillId="3" borderId="10" xfId="0" applyFont="1" applyFill="1" applyBorder="1" applyProtection="1">
      <protection locked="0"/>
    </xf>
    <xf numFmtId="0" fontId="5" fillId="10" borderId="0" xfId="0" applyFont="1" applyFill="1" applyAlignment="1" applyProtection="1">
      <alignment horizontal="left" wrapText="1"/>
      <protection locked="0"/>
    </xf>
    <xf numFmtId="0" fontId="7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5" fillId="10" borderId="0" xfId="0" applyFont="1" applyFill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5" fillId="3" borderId="0" xfId="0" applyFont="1" applyFill="1" applyAlignment="1" applyProtection="1">
      <alignment wrapText="1"/>
      <protection locked="0"/>
    </xf>
    <xf numFmtId="0" fontId="8" fillId="3" borderId="10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Border="1" applyAlignment="1" applyProtection="1">
      <alignment vertical="center"/>
      <protection locked="0"/>
    </xf>
    <xf numFmtId="4" fontId="12" fillId="0" borderId="0" xfId="1" applyNumberFormat="1" applyFont="1" applyFill="1" applyBorder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horizontal="right" wrapText="1"/>
      <protection locked="0"/>
    </xf>
    <xf numFmtId="4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2" borderId="1" xfId="1" applyFont="1" applyBorder="1" applyAlignment="1">
      <alignment horizontal="center" wrapText="1"/>
    </xf>
    <xf numFmtId="0" fontId="12" fillId="2" borderId="2" xfId="1" applyFont="1" applyBorder="1" applyAlignment="1">
      <alignment horizontal="center" wrapText="1"/>
    </xf>
    <xf numFmtId="0" fontId="12" fillId="2" borderId="3" xfId="1" applyFont="1" applyBorder="1" applyAlignment="1">
      <alignment horizont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8" fillId="5" borderId="10" xfId="0" applyFont="1" applyFill="1" applyBorder="1" applyAlignment="1" applyProtection="1">
      <alignment horizontal="center" wrapText="1"/>
      <protection locked="0"/>
    </xf>
    <xf numFmtId="0" fontId="8" fillId="5" borderId="0" xfId="0" applyFont="1" applyFill="1" applyAlignment="1" applyProtection="1">
      <alignment horizontal="center" wrapText="1"/>
      <protection locked="0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8" fillId="5" borderId="10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5" fillId="4" borderId="0" xfId="0" applyFont="1" applyFill="1" applyAlignment="1"/>
    <xf numFmtId="0" fontId="7" fillId="4" borderId="0" xfId="0" applyFont="1" applyFill="1" applyAlignment="1"/>
  </cellXfs>
  <cellStyles count="2">
    <cellStyle name="60% - Accent3" xfId="1" builtinId="40"/>
    <cellStyle name="Normal" xfId="0" builtinId="0"/>
  </cellStyles>
  <dxfs count="0"/>
  <tableStyles count="0" defaultTableStyle="TableStyleMedium2" defaultPivotStyle="Pivot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6"/>
  <sheetViews>
    <sheetView showGridLines="0" tabSelected="1" view="pageBreakPreview" zoomScale="30" zoomScaleNormal="100" zoomScaleSheetLayoutView="30" workbookViewId="0">
      <pane ySplit="14" topLeftCell="A15" activePane="bottomLeft" state="frozen"/>
      <selection pane="bottomLeft" activeCell="B5" sqref="B5"/>
    </sheetView>
  </sheetViews>
  <sheetFormatPr defaultColWidth="9.140625" defaultRowHeight="14.45"/>
  <cols>
    <col min="1" max="1" width="8.85546875" style="8" customWidth="1"/>
    <col min="2" max="2" width="68.42578125" style="1" customWidth="1"/>
    <col min="3" max="3" width="11" style="3" customWidth="1"/>
    <col min="4" max="4" width="9.140625" style="5"/>
    <col min="5" max="5" width="10.28515625" style="4" bestFit="1" customWidth="1"/>
    <col min="6" max="6" width="16.5703125" style="4" customWidth="1"/>
    <col min="7" max="7" width="20.5703125" style="4" customWidth="1"/>
    <col min="8" max="8" width="14.7109375" customWidth="1"/>
    <col min="9" max="9" width="12.5703125" customWidth="1"/>
    <col min="10" max="10" width="18.7109375" customWidth="1"/>
    <col min="22" max="22" width="9.42578125" bestFit="1" customWidth="1"/>
  </cols>
  <sheetData>
    <row r="1" spans="1:17">
      <c r="A1" s="83"/>
      <c r="B1" s="84"/>
      <c r="C1" s="85"/>
      <c r="D1" s="86"/>
      <c r="E1" s="87"/>
      <c r="F1" s="87"/>
      <c r="G1" s="87"/>
    </row>
    <row r="2" spans="1:17" s="9" customFormat="1" ht="14.25" customHeight="1">
      <c r="A2" s="88"/>
      <c r="B2" s="89"/>
      <c r="C2" s="89"/>
      <c r="D2" s="90"/>
      <c r="E2" s="91"/>
      <c r="F2" s="92"/>
      <c r="G2" s="93"/>
      <c r="H2" s="10"/>
      <c r="I2" s="10"/>
      <c r="J2" s="11"/>
      <c r="K2" s="11"/>
      <c r="L2" s="11"/>
      <c r="M2" s="11"/>
      <c r="N2" s="11"/>
      <c r="O2" s="11"/>
      <c r="P2" s="11"/>
      <c r="Q2" s="11"/>
    </row>
    <row r="3" spans="1:17" s="9" customFormat="1" ht="14.1" customHeight="1">
      <c r="A3" s="94"/>
      <c r="B3" s="119"/>
      <c r="C3" s="119"/>
      <c r="D3" s="89"/>
      <c r="E3" s="91"/>
      <c r="F3" s="95"/>
      <c r="G3" s="92"/>
      <c r="H3" s="10"/>
      <c r="I3" s="10"/>
      <c r="J3" s="12"/>
      <c r="K3" s="12"/>
      <c r="L3" s="12"/>
      <c r="M3" s="12"/>
      <c r="N3" s="12"/>
      <c r="O3" s="12"/>
      <c r="P3" s="12"/>
      <c r="Q3" s="12"/>
    </row>
    <row r="4" spans="1:17" s="9" customFormat="1" ht="24.75" customHeight="1">
      <c r="A4" s="96"/>
      <c r="B4" s="97"/>
      <c r="C4" s="97"/>
      <c r="D4" s="97"/>
      <c r="E4" s="98"/>
      <c r="F4" s="99"/>
      <c r="G4" s="93"/>
      <c r="H4" s="10"/>
      <c r="I4" s="10"/>
      <c r="J4" s="12"/>
      <c r="K4" s="12"/>
      <c r="L4" s="12"/>
      <c r="M4" s="12"/>
      <c r="N4" s="12"/>
      <c r="O4" s="12"/>
      <c r="P4" s="12"/>
      <c r="Q4" s="12"/>
    </row>
    <row r="5" spans="1:17" s="9" customFormat="1" ht="14.1" customHeight="1">
      <c r="A5" s="100"/>
      <c r="B5" s="100"/>
      <c r="C5" s="100"/>
      <c r="D5" s="98"/>
      <c r="E5" s="98"/>
      <c r="F5" s="92"/>
      <c r="G5" s="93"/>
      <c r="H5" s="10"/>
      <c r="I5" s="10"/>
      <c r="J5" s="12"/>
      <c r="K5" s="12"/>
      <c r="L5" s="12"/>
      <c r="M5" s="12"/>
      <c r="N5" s="12"/>
      <c r="O5" s="12"/>
      <c r="P5" s="12"/>
      <c r="Q5" s="12"/>
    </row>
    <row r="6" spans="1:17" s="9" customFormat="1" ht="18.600000000000001" customHeight="1">
      <c r="A6" s="100"/>
      <c r="B6" s="100"/>
      <c r="C6" s="100"/>
      <c r="D6" s="98"/>
      <c r="E6" s="98"/>
      <c r="F6" s="101"/>
      <c r="G6" s="101"/>
      <c r="H6" s="10"/>
      <c r="I6" s="10"/>
      <c r="J6" s="10"/>
      <c r="K6" s="10"/>
      <c r="L6" s="10"/>
      <c r="M6" s="13"/>
      <c r="N6" s="14"/>
      <c r="O6" s="14"/>
      <c r="P6" s="14"/>
    </row>
    <row r="7" spans="1:17" s="9" customFormat="1" ht="18" customHeight="1">
      <c r="A7" s="120" t="s">
        <v>0</v>
      </c>
      <c r="B7" s="121"/>
      <c r="C7" s="121"/>
      <c r="D7" s="121"/>
      <c r="E7" s="121"/>
      <c r="F7" s="121"/>
      <c r="G7" s="121"/>
      <c r="H7" s="10"/>
      <c r="I7" s="10"/>
      <c r="J7" s="15"/>
      <c r="K7" s="15"/>
      <c r="L7" s="15"/>
      <c r="M7" s="15"/>
      <c r="N7" s="15"/>
      <c r="O7" s="15"/>
      <c r="P7" s="15"/>
    </row>
    <row r="8" spans="1:17" s="9" customFormat="1" ht="14.25" customHeight="1">
      <c r="A8" s="102" t="s">
        <v>1</v>
      </c>
      <c r="B8" s="103"/>
      <c r="C8" s="103"/>
      <c r="D8" s="103"/>
      <c r="E8" s="103"/>
      <c r="F8" s="103"/>
      <c r="G8" s="103"/>
      <c r="H8" s="16"/>
      <c r="I8" s="16"/>
      <c r="J8" s="16"/>
      <c r="K8" s="16"/>
      <c r="L8" s="16"/>
      <c r="M8" s="16"/>
      <c r="N8" s="16"/>
      <c r="O8" s="16"/>
      <c r="P8" s="16"/>
    </row>
    <row r="9" spans="1:17" s="9" customFormat="1" ht="19.5" customHeight="1">
      <c r="A9" s="122"/>
      <c r="B9" s="123"/>
      <c r="C9" s="123"/>
      <c r="D9" s="124" t="s">
        <v>2</v>
      </c>
      <c r="E9" s="124"/>
      <c r="F9" s="124"/>
      <c r="G9" s="104"/>
      <c r="H9" s="130"/>
      <c r="I9" s="130"/>
      <c r="J9" s="130"/>
      <c r="K9" s="130"/>
      <c r="L9" s="130"/>
      <c r="M9" s="131" t="s">
        <v>1</v>
      </c>
      <c r="N9" s="131"/>
      <c r="O9" s="131"/>
      <c r="P9" s="17" t="s">
        <v>1</v>
      </c>
    </row>
    <row r="10" spans="1:17" s="9" customFormat="1" ht="30.75" customHeight="1">
      <c r="A10" s="127" t="s">
        <v>3</v>
      </c>
      <c r="B10" s="128"/>
      <c r="C10" s="128"/>
      <c r="D10" s="128"/>
      <c r="E10" s="128"/>
      <c r="F10" s="128"/>
      <c r="G10" s="129"/>
      <c r="H10" s="18"/>
      <c r="I10" s="18"/>
      <c r="J10" s="13"/>
      <c r="K10" s="13"/>
      <c r="L10" s="13"/>
      <c r="M10" s="13"/>
      <c r="N10" s="13"/>
      <c r="O10" s="13"/>
      <c r="P10" s="17" t="s">
        <v>1</v>
      </c>
    </row>
    <row r="11" spans="1:17" s="9" customFormat="1" ht="39.75" customHeight="1">
      <c r="A11" s="127" t="s">
        <v>4</v>
      </c>
      <c r="B11" s="128"/>
      <c r="C11" s="128"/>
      <c r="D11" s="128"/>
      <c r="E11" s="128"/>
      <c r="F11" s="128"/>
      <c r="G11" s="129"/>
      <c r="H11" s="18"/>
      <c r="I11" s="18"/>
      <c r="J11" s="13"/>
      <c r="K11" s="19"/>
      <c r="L11" s="13"/>
      <c r="M11" s="13"/>
      <c r="N11" s="13"/>
      <c r="O11" s="13"/>
      <c r="P11" s="17"/>
    </row>
    <row r="12" spans="1:17" s="9" customFormat="1" ht="14.25" customHeight="1">
      <c r="A12" s="20" t="s">
        <v>1</v>
      </c>
      <c r="B12" s="21"/>
      <c r="C12" s="21"/>
      <c r="D12" s="21"/>
      <c r="E12" s="21"/>
      <c r="F12" s="21"/>
      <c r="G12" s="21"/>
      <c r="H12" s="22"/>
      <c r="I12" s="17"/>
      <c r="J12" s="13"/>
      <c r="K12" s="13"/>
      <c r="L12" s="23"/>
      <c r="M12" s="23"/>
      <c r="N12" s="23"/>
      <c r="O12" s="23"/>
      <c r="P12" s="23"/>
    </row>
    <row r="13" spans="1:17" s="9" customFormat="1" ht="18.75" customHeight="1" thickBot="1">
      <c r="A13" s="125" t="s">
        <v>5</v>
      </c>
      <c r="B13" s="126"/>
      <c r="C13" s="126"/>
      <c r="D13" s="126"/>
      <c r="E13" s="126"/>
      <c r="F13" s="126"/>
      <c r="G13" s="126"/>
      <c r="H13" s="15"/>
      <c r="I13" s="15"/>
      <c r="J13" s="15"/>
      <c r="K13" s="15"/>
      <c r="L13" s="15"/>
      <c r="M13" s="15"/>
      <c r="N13" s="15"/>
      <c r="O13" s="15"/>
      <c r="P13" s="15"/>
      <c r="Q13" s="13"/>
    </row>
    <row r="14" spans="1:17" s="9" customFormat="1" ht="37.5" customHeight="1" thickBot="1">
      <c r="A14" s="24" t="s">
        <v>6</v>
      </c>
      <c r="B14" s="25" t="s">
        <v>7</v>
      </c>
      <c r="C14" s="25" t="s">
        <v>8</v>
      </c>
      <c r="D14" s="26" t="s">
        <v>9</v>
      </c>
      <c r="E14" s="27" t="s">
        <v>10</v>
      </c>
      <c r="F14" s="28" t="s">
        <v>11</v>
      </c>
      <c r="G14" s="25" t="s">
        <v>12</v>
      </c>
    </row>
    <row r="15" spans="1:17" s="2" customFormat="1" ht="18.75" customHeight="1">
      <c r="A15" s="29"/>
      <c r="B15" s="30"/>
      <c r="C15" s="31"/>
      <c r="D15" s="32"/>
      <c r="E15" s="32"/>
      <c r="F15" s="32"/>
      <c r="G15" s="32"/>
    </row>
    <row r="16" spans="1:17" s="6" customFormat="1" ht="15.6">
      <c r="A16" s="46"/>
      <c r="B16" s="53" t="s">
        <v>13</v>
      </c>
      <c r="C16" s="46"/>
      <c r="D16" s="34"/>
      <c r="E16" s="46"/>
      <c r="F16" s="46"/>
      <c r="G16" s="34"/>
    </row>
    <row r="17" spans="1:22" s="6" customFormat="1" ht="15.6">
      <c r="A17" s="51">
        <v>1</v>
      </c>
      <c r="B17" s="55" t="s">
        <v>14</v>
      </c>
      <c r="C17" s="33"/>
      <c r="D17" s="33"/>
      <c r="E17" s="34"/>
      <c r="F17" s="34"/>
      <c r="G17" s="34"/>
      <c r="I17" s="7"/>
    </row>
    <row r="18" spans="1:22" s="6" customFormat="1" ht="21" customHeight="1">
      <c r="A18" s="52">
        <f>A17+0.01</f>
        <v>1.01</v>
      </c>
      <c r="B18" s="47" t="s">
        <v>15</v>
      </c>
      <c r="C18" s="35">
        <v>62.6</v>
      </c>
      <c r="D18" s="45" t="s">
        <v>16</v>
      </c>
      <c r="E18" s="105"/>
      <c r="F18" s="37">
        <f>C18*E18</f>
        <v>0</v>
      </c>
      <c r="G18" s="36"/>
      <c r="I18" s="7"/>
    </row>
    <row r="19" spans="1:22" s="6" customFormat="1" ht="30" customHeight="1">
      <c r="A19" s="52">
        <v>1.02</v>
      </c>
      <c r="B19" s="54" t="s">
        <v>17</v>
      </c>
      <c r="C19" s="35">
        <v>45</v>
      </c>
      <c r="D19" s="45" t="s">
        <v>16</v>
      </c>
      <c r="E19" s="105"/>
      <c r="F19" s="37">
        <f>C19*E19</f>
        <v>0</v>
      </c>
      <c r="G19" s="36"/>
      <c r="I19" s="7"/>
    </row>
    <row r="20" spans="1:22" s="6" customFormat="1" ht="30" customHeight="1">
      <c r="A20" s="52">
        <f t="shared" ref="A20:A22" si="0">A19+0.01</f>
        <v>1.03</v>
      </c>
      <c r="B20" s="54" t="s">
        <v>18</v>
      </c>
      <c r="C20" s="35">
        <v>32</v>
      </c>
      <c r="D20" s="45" t="s">
        <v>16</v>
      </c>
      <c r="E20" s="105"/>
      <c r="F20" s="37">
        <f>C20*E20</f>
        <v>0</v>
      </c>
      <c r="G20" s="36"/>
      <c r="I20" s="7"/>
    </row>
    <row r="21" spans="1:22" s="6" customFormat="1" ht="32.25" customHeight="1">
      <c r="A21" s="52">
        <f t="shared" si="0"/>
        <v>1.04</v>
      </c>
      <c r="B21" s="54" t="s">
        <v>19</v>
      </c>
      <c r="C21" s="35">
        <v>108.7</v>
      </c>
      <c r="D21" s="45" t="s">
        <v>16</v>
      </c>
      <c r="E21" s="105"/>
      <c r="F21" s="37">
        <f>C21*E21</f>
        <v>0</v>
      </c>
      <c r="G21" s="36"/>
      <c r="I21" s="7"/>
    </row>
    <row r="22" spans="1:22" s="6" customFormat="1" ht="45" customHeight="1">
      <c r="A22" s="52">
        <f t="shared" si="0"/>
        <v>1.05</v>
      </c>
      <c r="B22" s="47" t="s">
        <v>20</v>
      </c>
      <c r="C22" s="35">
        <v>62.1</v>
      </c>
      <c r="D22" s="45" t="s">
        <v>16</v>
      </c>
      <c r="E22" s="105"/>
      <c r="F22" s="37">
        <f>C22*E22</f>
        <v>0</v>
      </c>
      <c r="G22" s="36"/>
      <c r="I22" s="7"/>
    </row>
    <row r="23" spans="1:22">
      <c r="A23" s="38"/>
      <c r="B23" s="39" t="s">
        <v>21</v>
      </c>
      <c r="C23" s="40"/>
      <c r="D23" s="41"/>
      <c r="E23" s="42"/>
      <c r="F23" s="42"/>
      <c r="G23" s="43">
        <f>SUM(F18:F22)</f>
        <v>0</v>
      </c>
      <c r="I23" s="7"/>
      <c r="V23" s="6"/>
    </row>
    <row r="24" spans="1:22">
      <c r="A24" s="44"/>
      <c r="B24" s="48"/>
      <c r="C24" s="33"/>
      <c r="D24" s="49"/>
      <c r="E24" s="50"/>
      <c r="F24" s="50"/>
      <c r="G24" s="50"/>
      <c r="I24" s="7"/>
      <c r="V24" s="6"/>
    </row>
    <row r="25" spans="1:22" s="6" customFormat="1" ht="30.95">
      <c r="A25" s="51">
        <v>2</v>
      </c>
      <c r="B25" s="55" t="s">
        <v>22</v>
      </c>
      <c r="C25" s="33"/>
      <c r="D25" s="33"/>
      <c r="E25" s="34"/>
      <c r="F25" s="34"/>
      <c r="G25" s="34"/>
      <c r="I25" s="7"/>
    </row>
    <row r="26" spans="1:22" s="6" customFormat="1" ht="19.5" customHeight="1">
      <c r="A26" s="52">
        <f>A25+0.01</f>
        <v>2.0099999999999998</v>
      </c>
      <c r="B26" s="47" t="s">
        <v>23</v>
      </c>
      <c r="C26" s="35">
        <v>65.599999999999994</v>
      </c>
      <c r="D26" s="45" t="s">
        <v>24</v>
      </c>
      <c r="E26" s="105"/>
      <c r="F26" s="37">
        <f t="shared" ref="F26:F44" si="1">C26*E26</f>
        <v>0</v>
      </c>
      <c r="G26" s="36"/>
      <c r="I26" s="7"/>
    </row>
    <row r="27" spans="1:22" s="6" customFormat="1" ht="33.75" customHeight="1">
      <c r="A27" s="52">
        <f t="shared" ref="A27:A44" si="2">A26+0.01</f>
        <v>2.0199999999999996</v>
      </c>
      <c r="B27" s="54" t="s">
        <v>25</v>
      </c>
      <c r="C27" s="35">
        <v>2</v>
      </c>
      <c r="D27" s="45" t="s">
        <v>26</v>
      </c>
      <c r="E27" s="105"/>
      <c r="F27" s="37">
        <f t="shared" si="1"/>
        <v>0</v>
      </c>
      <c r="G27" s="36"/>
      <c r="I27" s="7"/>
    </row>
    <row r="28" spans="1:22" s="6" customFormat="1" ht="33.75" customHeight="1">
      <c r="A28" s="52">
        <f t="shared" si="2"/>
        <v>2.0299999999999994</v>
      </c>
      <c r="B28" s="54" t="s">
        <v>27</v>
      </c>
      <c r="C28" s="35">
        <v>141.5</v>
      </c>
      <c r="D28" s="45" t="s">
        <v>24</v>
      </c>
      <c r="E28" s="105"/>
      <c r="F28" s="37">
        <f t="shared" si="1"/>
        <v>0</v>
      </c>
      <c r="G28" s="36"/>
      <c r="I28" s="7"/>
    </row>
    <row r="29" spans="1:22" s="6" customFormat="1" ht="32.25" customHeight="1">
      <c r="A29" s="52">
        <f t="shared" si="2"/>
        <v>2.0399999999999991</v>
      </c>
      <c r="B29" s="54" t="s">
        <v>28</v>
      </c>
      <c r="C29" s="35">
        <v>24</v>
      </c>
      <c r="D29" s="45" t="s">
        <v>26</v>
      </c>
      <c r="E29" s="105"/>
      <c r="F29" s="37">
        <f t="shared" si="1"/>
        <v>0</v>
      </c>
      <c r="G29" s="36"/>
      <c r="I29" s="7"/>
    </row>
    <row r="30" spans="1:22" s="6" customFormat="1" ht="32.25" customHeight="1">
      <c r="A30" s="52">
        <f t="shared" si="2"/>
        <v>2.0499999999999989</v>
      </c>
      <c r="B30" s="54" t="s">
        <v>29</v>
      </c>
      <c r="C30" s="35">
        <v>11</v>
      </c>
      <c r="D30" s="45" t="s">
        <v>26</v>
      </c>
      <c r="E30" s="105"/>
      <c r="F30" s="37">
        <f t="shared" si="1"/>
        <v>0</v>
      </c>
      <c r="G30" s="36"/>
      <c r="I30" s="7"/>
    </row>
    <row r="31" spans="1:22" s="6" customFormat="1" ht="32.25" customHeight="1">
      <c r="A31" s="52">
        <f t="shared" si="2"/>
        <v>2.0599999999999987</v>
      </c>
      <c r="B31" s="54" t="s">
        <v>30</v>
      </c>
      <c r="C31" s="35">
        <v>65.5</v>
      </c>
      <c r="D31" s="45" t="s">
        <v>24</v>
      </c>
      <c r="E31" s="105"/>
      <c r="F31" s="37">
        <f t="shared" si="1"/>
        <v>0</v>
      </c>
      <c r="G31" s="36"/>
      <c r="I31" s="7"/>
    </row>
    <row r="32" spans="1:22" s="6" customFormat="1" ht="32.25" customHeight="1">
      <c r="A32" s="52">
        <f t="shared" si="2"/>
        <v>2.0699999999999985</v>
      </c>
      <c r="B32" s="54" t="s">
        <v>31</v>
      </c>
      <c r="C32" s="35">
        <v>141.5</v>
      </c>
      <c r="D32" s="45" t="s">
        <v>24</v>
      </c>
      <c r="E32" s="105"/>
      <c r="F32" s="37">
        <f t="shared" si="1"/>
        <v>0</v>
      </c>
      <c r="G32" s="36"/>
      <c r="I32" s="7"/>
    </row>
    <row r="33" spans="1:9" s="6" customFormat="1" ht="32.25" customHeight="1">
      <c r="A33" s="52">
        <f t="shared" si="2"/>
        <v>2.0799999999999983</v>
      </c>
      <c r="B33" s="54" t="s">
        <v>32</v>
      </c>
      <c r="C33" s="35">
        <v>28</v>
      </c>
      <c r="D33" s="45" t="s">
        <v>26</v>
      </c>
      <c r="E33" s="105"/>
      <c r="F33" s="37">
        <f t="shared" si="1"/>
        <v>0</v>
      </c>
      <c r="G33" s="36"/>
      <c r="I33" s="7"/>
    </row>
    <row r="34" spans="1:9" s="6" customFormat="1" ht="32.25" customHeight="1">
      <c r="A34" s="52">
        <f t="shared" si="2"/>
        <v>2.0899999999999981</v>
      </c>
      <c r="B34" s="54" t="s">
        <v>33</v>
      </c>
      <c r="C34" s="35">
        <v>4</v>
      </c>
      <c r="D34" s="45" t="s">
        <v>26</v>
      </c>
      <c r="E34" s="105"/>
      <c r="F34" s="37">
        <f t="shared" si="1"/>
        <v>0</v>
      </c>
      <c r="G34" s="36"/>
      <c r="I34" s="7"/>
    </row>
    <row r="35" spans="1:9" s="6" customFormat="1" ht="32.25" customHeight="1">
      <c r="A35" s="52">
        <f t="shared" si="2"/>
        <v>2.0999999999999979</v>
      </c>
      <c r="B35" s="54" t="s">
        <v>34</v>
      </c>
      <c r="C35" s="35">
        <v>1</v>
      </c>
      <c r="D35" s="45" t="s">
        <v>26</v>
      </c>
      <c r="E35" s="105"/>
      <c r="F35" s="37">
        <f t="shared" si="1"/>
        <v>0</v>
      </c>
      <c r="G35" s="36"/>
      <c r="I35" s="7"/>
    </row>
    <row r="36" spans="1:9" s="6" customFormat="1" ht="32.25" customHeight="1">
      <c r="A36" s="52">
        <f t="shared" si="2"/>
        <v>2.1099999999999977</v>
      </c>
      <c r="B36" s="54" t="s">
        <v>35</v>
      </c>
      <c r="C36" s="35">
        <v>1</v>
      </c>
      <c r="D36" s="45" t="s">
        <v>26</v>
      </c>
      <c r="E36" s="105"/>
      <c r="F36" s="37">
        <f t="shared" si="1"/>
        <v>0</v>
      </c>
      <c r="G36" s="36"/>
      <c r="I36" s="7"/>
    </row>
    <row r="37" spans="1:9" s="6" customFormat="1" ht="32.25" customHeight="1">
      <c r="A37" s="52">
        <f t="shared" si="2"/>
        <v>2.1199999999999974</v>
      </c>
      <c r="B37" s="54" t="s">
        <v>36</v>
      </c>
      <c r="C37" s="35">
        <v>1</v>
      </c>
      <c r="D37" s="45" t="s">
        <v>26</v>
      </c>
      <c r="E37" s="105"/>
      <c r="F37" s="37">
        <f t="shared" si="1"/>
        <v>0</v>
      </c>
      <c r="G37" s="36"/>
      <c r="I37" s="7"/>
    </row>
    <row r="38" spans="1:9" s="6" customFormat="1" ht="32.25" customHeight="1">
      <c r="A38" s="52">
        <f t="shared" si="2"/>
        <v>2.1299999999999972</v>
      </c>
      <c r="B38" s="54" t="s">
        <v>37</v>
      </c>
      <c r="C38" s="35">
        <v>1</v>
      </c>
      <c r="D38" s="45" t="s">
        <v>38</v>
      </c>
      <c r="E38" s="105"/>
      <c r="F38" s="37">
        <f t="shared" si="1"/>
        <v>0</v>
      </c>
      <c r="G38" s="36"/>
      <c r="I38" s="7"/>
    </row>
    <row r="39" spans="1:9" s="6" customFormat="1" ht="32.25" customHeight="1">
      <c r="A39" s="52">
        <f t="shared" si="2"/>
        <v>2.139999999999997</v>
      </c>
      <c r="B39" s="47" t="s">
        <v>39</v>
      </c>
      <c r="C39" s="35">
        <v>11</v>
      </c>
      <c r="D39" s="45" t="s">
        <v>40</v>
      </c>
      <c r="E39" s="105"/>
      <c r="F39" s="37">
        <f t="shared" si="1"/>
        <v>0</v>
      </c>
      <c r="G39" s="36"/>
      <c r="I39" s="7"/>
    </row>
    <row r="40" spans="1:9" s="6" customFormat="1" ht="27" customHeight="1">
      <c r="A40" s="52">
        <f t="shared" si="2"/>
        <v>2.1499999999999968</v>
      </c>
      <c r="B40" s="47" t="s">
        <v>41</v>
      </c>
      <c r="C40" s="35">
        <v>220</v>
      </c>
      <c r="D40" s="45" t="s">
        <v>24</v>
      </c>
      <c r="E40" s="105"/>
      <c r="F40" s="37">
        <f t="shared" si="1"/>
        <v>0</v>
      </c>
      <c r="G40" s="36"/>
      <c r="I40" s="7"/>
    </row>
    <row r="41" spans="1:9" s="6" customFormat="1" ht="32.25" customHeight="1">
      <c r="A41" s="52">
        <f t="shared" si="2"/>
        <v>2.1599999999999966</v>
      </c>
      <c r="B41" s="47" t="s">
        <v>42</v>
      </c>
      <c r="C41" s="35">
        <v>17</v>
      </c>
      <c r="D41" s="45" t="s">
        <v>40</v>
      </c>
      <c r="E41" s="105"/>
      <c r="F41" s="37">
        <f t="shared" si="1"/>
        <v>0</v>
      </c>
      <c r="G41" s="36"/>
      <c r="I41" s="7"/>
    </row>
    <row r="42" spans="1:9" s="6" customFormat="1" ht="26.25" customHeight="1">
      <c r="A42" s="52">
        <f t="shared" si="2"/>
        <v>2.1699999999999964</v>
      </c>
      <c r="B42" s="47" t="s">
        <v>43</v>
      </c>
      <c r="C42" s="35">
        <v>1</v>
      </c>
      <c r="D42" s="45" t="s">
        <v>44</v>
      </c>
      <c r="E42" s="105"/>
      <c r="F42" s="37">
        <f t="shared" si="1"/>
        <v>0</v>
      </c>
      <c r="G42" s="36"/>
      <c r="I42" s="7"/>
    </row>
    <row r="43" spans="1:9" s="6" customFormat="1" ht="27.75" customHeight="1">
      <c r="A43" s="52">
        <f t="shared" si="2"/>
        <v>2.1799999999999962</v>
      </c>
      <c r="B43" s="47" t="s">
        <v>45</v>
      </c>
      <c r="C43" s="35">
        <v>1</v>
      </c>
      <c r="D43" s="45" t="s">
        <v>46</v>
      </c>
      <c r="E43" s="105"/>
      <c r="F43" s="37">
        <f t="shared" si="1"/>
        <v>0</v>
      </c>
      <c r="G43" s="36"/>
      <c r="I43" s="7"/>
    </row>
    <row r="44" spans="1:9" s="6" customFormat="1" ht="26.25" customHeight="1">
      <c r="A44" s="52">
        <f t="shared" si="2"/>
        <v>2.1899999999999959</v>
      </c>
      <c r="B44" s="47" t="s">
        <v>47</v>
      </c>
      <c r="C44" s="35">
        <v>1</v>
      </c>
      <c r="D44" s="45" t="s">
        <v>38</v>
      </c>
      <c r="E44" s="105"/>
      <c r="F44" s="37">
        <f t="shared" si="1"/>
        <v>0</v>
      </c>
      <c r="G44" s="36"/>
      <c r="I44" s="7"/>
    </row>
    <row r="45" spans="1:9">
      <c r="A45" s="38"/>
      <c r="B45" s="39" t="s">
        <v>21</v>
      </c>
      <c r="C45" s="40"/>
      <c r="D45" s="41"/>
      <c r="E45" s="42"/>
      <c r="F45" s="42"/>
      <c r="G45" s="43">
        <f>SUM(F26:F44)</f>
        <v>0</v>
      </c>
      <c r="I45" s="7"/>
    </row>
    <row r="46" spans="1:9">
      <c r="A46" s="32"/>
      <c r="B46" s="56"/>
      <c r="C46" s="31"/>
      <c r="D46" s="32"/>
      <c r="E46" s="57"/>
      <c r="F46" s="57"/>
      <c r="G46" s="58"/>
      <c r="I46" s="7"/>
    </row>
    <row r="47" spans="1:9" ht="15.6">
      <c r="A47" s="32"/>
      <c r="B47" s="53" t="s">
        <v>48</v>
      </c>
      <c r="C47" s="31"/>
      <c r="D47" s="32"/>
      <c r="E47" s="57"/>
      <c r="F47" s="57"/>
      <c r="G47" s="58"/>
      <c r="I47" s="7"/>
    </row>
    <row r="48" spans="1:9" s="6" customFormat="1" ht="15.6">
      <c r="A48" s="51">
        <v>3</v>
      </c>
      <c r="B48" s="53" t="s">
        <v>49</v>
      </c>
      <c r="C48" s="33"/>
      <c r="D48" s="33"/>
      <c r="E48" s="34"/>
      <c r="F48" s="34"/>
      <c r="G48" s="34"/>
      <c r="I48" s="7"/>
    </row>
    <row r="49" spans="1:25" s="6" customFormat="1" ht="19.5" customHeight="1">
      <c r="A49" s="52">
        <f>A48+0.01</f>
        <v>3.01</v>
      </c>
      <c r="B49" s="47" t="s">
        <v>50</v>
      </c>
      <c r="C49" s="35">
        <v>127.8</v>
      </c>
      <c r="D49" s="45" t="s">
        <v>16</v>
      </c>
      <c r="E49" s="105"/>
      <c r="F49" s="37">
        <f>C49*E49</f>
        <v>0</v>
      </c>
      <c r="G49" s="36"/>
      <c r="I49" s="7"/>
    </row>
    <row r="50" spans="1:25" s="6" customFormat="1" ht="33.75" customHeight="1">
      <c r="A50" s="52">
        <f t="shared" ref="A50:A52" si="3">A49+0.01</f>
        <v>3.0199999999999996</v>
      </c>
      <c r="B50" s="54" t="s">
        <v>51</v>
      </c>
      <c r="C50" s="35">
        <v>33.4</v>
      </c>
      <c r="D50" s="45" t="s">
        <v>16</v>
      </c>
      <c r="E50" s="105"/>
      <c r="F50" s="37">
        <f>C50*E50</f>
        <v>0</v>
      </c>
      <c r="G50" s="36"/>
      <c r="I50" s="7"/>
    </row>
    <row r="51" spans="1:25" s="6" customFormat="1" ht="32.25" customHeight="1">
      <c r="A51" s="52">
        <f t="shared" si="3"/>
        <v>3.0299999999999994</v>
      </c>
      <c r="B51" s="54" t="s">
        <v>18</v>
      </c>
      <c r="C51" s="35">
        <v>175.6</v>
      </c>
      <c r="D51" s="45" t="s">
        <v>16</v>
      </c>
      <c r="E51" s="105"/>
      <c r="F51" s="37">
        <f>C51*E51</f>
        <v>0</v>
      </c>
      <c r="G51" s="36"/>
      <c r="I51" s="7"/>
    </row>
    <row r="52" spans="1:25" s="6" customFormat="1" ht="32.25" customHeight="1">
      <c r="A52" s="52">
        <f t="shared" si="3"/>
        <v>3.0399999999999991</v>
      </c>
      <c r="B52" s="54" t="s">
        <v>52</v>
      </c>
      <c r="C52" s="35">
        <v>209</v>
      </c>
      <c r="D52" s="45" t="s">
        <v>16</v>
      </c>
      <c r="E52" s="105"/>
      <c r="F52" s="37">
        <f>C52*E52</f>
        <v>0</v>
      </c>
      <c r="G52" s="36"/>
      <c r="I52" s="7"/>
    </row>
    <row r="53" spans="1:25">
      <c r="A53" s="59"/>
      <c r="B53" s="113" t="s">
        <v>21</v>
      </c>
      <c r="C53" s="114"/>
      <c r="D53" s="114"/>
      <c r="E53" s="114"/>
      <c r="F53" s="115"/>
      <c r="G53" s="60">
        <f>SUM(F49:F52)</f>
        <v>0</v>
      </c>
      <c r="I53" s="7"/>
    </row>
    <row r="54" spans="1:25">
      <c r="A54" s="32"/>
      <c r="B54" s="56"/>
      <c r="C54" s="31"/>
      <c r="D54" s="32"/>
      <c r="E54" s="57"/>
      <c r="F54" s="57"/>
      <c r="G54" s="58"/>
      <c r="I54" s="7"/>
    </row>
    <row r="55" spans="1:25">
      <c r="A55" s="61"/>
      <c r="B55" s="62" t="s">
        <v>53</v>
      </c>
      <c r="C55" s="63"/>
      <c r="D55" s="64"/>
      <c r="E55" s="63"/>
      <c r="F55" s="63"/>
      <c r="G55" s="65">
        <f>SUM(G23:G53)</f>
        <v>0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1:25">
      <c r="A56" s="68"/>
      <c r="B56" s="67"/>
      <c r="C56" s="69"/>
      <c r="D56" s="70"/>
      <c r="E56" s="69"/>
      <c r="F56" s="71"/>
      <c r="G56" s="69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25">
      <c r="A57" s="72"/>
      <c r="B57" s="116" t="s">
        <v>54</v>
      </c>
      <c r="C57" s="117"/>
      <c r="D57" s="118"/>
      <c r="E57" s="73">
        <v>0.18</v>
      </c>
      <c r="F57" s="74"/>
      <c r="G57" s="75">
        <f>G55*0.18</f>
        <v>0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1:25">
      <c r="A58" s="76"/>
      <c r="B58" s="67"/>
      <c r="C58" s="77"/>
      <c r="D58" s="77"/>
      <c r="E58" s="77"/>
      <c r="F58" s="78"/>
      <c r="G58" s="71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1:25">
      <c r="A59" s="79"/>
      <c r="B59" s="80" t="s">
        <v>55</v>
      </c>
      <c r="C59" s="81"/>
      <c r="D59" s="82"/>
      <c r="E59" s="81"/>
      <c r="F59" s="81"/>
      <c r="G59" s="65">
        <f>G55+G57</f>
        <v>0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1:25">
      <c r="A60" s="106"/>
      <c r="B60" s="107"/>
      <c r="C60" s="108"/>
      <c r="D60" s="106"/>
      <c r="E60" s="109"/>
      <c r="F60" s="109"/>
      <c r="G60" s="110"/>
      <c r="I60" s="7"/>
    </row>
    <row r="61" spans="1:25">
      <c r="A61" s="106"/>
      <c r="B61" s="107"/>
      <c r="C61" s="108"/>
      <c r="D61" s="106"/>
      <c r="E61" s="109"/>
      <c r="F61" s="109"/>
      <c r="G61" s="110"/>
      <c r="I61" s="7"/>
    </row>
    <row r="62" spans="1:25">
      <c r="A62" s="111"/>
      <c r="B62" s="111"/>
      <c r="C62" s="111"/>
      <c r="D62" s="111"/>
      <c r="E62" s="111"/>
      <c r="F62" s="111"/>
      <c r="G62" s="111"/>
    </row>
    <row r="63" spans="1:25">
      <c r="A63" s="111"/>
      <c r="B63" s="111"/>
      <c r="C63" s="111"/>
      <c r="D63" s="111"/>
      <c r="E63" s="111"/>
      <c r="F63" s="111"/>
      <c r="G63" s="111"/>
    </row>
    <row r="64" spans="1:25">
      <c r="A64" s="111"/>
      <c r="B64" s="111"/>
      <c r="C64" s="111"/>
      <c r="D64" s="111"/>
      <c r="E64" s="111"/>
      <c r="F64" s="111"/>
      <c r="G64" s="111"/>
    </row>
    <row r="65" spans="1:7">
      <c r="A65" s="111"/>
      <c r="B65" s="111"/>
      <c r="C65" s="111"/>
      <c r="D65" s="111"/>
      <c r="E65" s="111"/>
      <c r="F65" s="111"/>
      <c r="G65" s="111"/>
    </row>
    <row r="66" spans="1:7">
      <c r="A66" s="111"/>
      <c r="B66" s="111"/>
      <c r="C66" s="111"/>
      <c r="D66" s="111"/>
      <c r="E66" s="111"/>
      <c r="F66" s="111"/>
      <c r="G66" s="111"/>
    </row>
    <row r="67" spans="1:7">
      <c r="A67" s="111"/>
      <c r="B67" s="111"/>
      <c r="C67" s="111"/>
      <c r="D67" s="111"/>
      <c r="E67" s="111"/>
      <c r="F67" s="111"/>
      <c r="G67" s="111"/>
    </row>
    <row r="68" spans="1:7">
      <c r="A68" s="112"/>
      <c r="B68" s="112"/>
      <c r="C68" s="112"/>
      <c r="D68" s="112"/>
      <c r="E68" s="112"/>
      <c r="F68" s="112"/>
      <c r="G68" s="112"/>
    </row>
    <row r="69" spans="1:7">
      <c r="A69" s="112"/>
      <c r="B69" s="112"/>
      <c r="C69" s="112"/>
      <c r="D69" s="112"/>
      <c r="E69" s="112"/>
      <c r="F69" s="112"/>
      <c r="G69" s="112"/>
    </row>
    <row r="70" spans="1:7">
      <c r="A70" s="112"/>
      <c r="B70" s="112"/>
      <c r="C70" s="112"/>
      <c r="D70" s="112"/>
      <c r="E70" s="112"/>
      <c r="F70" s="112"/>
      <c r="G70" s="112"/>
    </row>
    <row r="71" spans="1:7">
      <c r="A71" s="112"/>
      <c r="B71" s="112"/>
      <c r="C71" s="112"/>
      <c r="D71" s="112"/>
      <c r="E71" s="112"/>
      <c r="F71" s="112"/>
      <c r="G71" s="112"/>
    </row>
    <row r="72" spans="1:7">
      <c r="A72" s="112"/>
      <c r="B72" s="112"/>
      <c r="C72" s="112"/>
      <c r="D72" s="112"/>
      <c r="E72" s="112"/>
      <c r="F72" s="112"/>
      <c r="G72" s="112"/>
    </row>
    <row r="73" spans="1:7">
      <c r="A73" s="112"/>
      <c r="B73" s="112"/>
      <c r="C73" s="112"/>
      <c r="D73" s="112"/>
      <c r="E73" s="112"/>
      <c r="F73" s="112"/>
      <c r="G73" s="112"/>
    </row>
    <row r="74" spans="1:7">
      <c r="A74" s="112"/>
      <c r="B74" s="112"/>
      <c r="C74" s="112"/>
      <c r="D74" s="112"/>
      <c r="E74" s="112"/>
      <c r="F74" s="112"/>
      <c r="G74" s="112"/>
    </row>
    <row r="75" spans="1:7">
      <c r="A75" s="83"/>
      <c r="B75" s="84"/>
      <c r="C75" s="85"/>
      <c r="D75" s="86"/>
      <c r="E75" s="87"/>
      <c r="F75" s="87"/>
      <c r="G75" s="87"/>
    </row>
    <row r="76" spans="1:7">
      <c r="A76" s="83"/>
      <c r="B76" s="84"/>
      <c r="C76" s="85"/>
      <c r="D76" s="86"/>
      <c r="E76" s="87"/>
      <c r="F76" s="87"/>
      <c r="G76" s="87"/>
    </row>
  </sheetData>
  <sheetProtection algorithmName="SHA-512" hashValue="zPiY+Vyyi2RC5tbAE7B9OcdMERRyRl8Tei8uEJKHNAx3tqGFhutoPaCvjhHjE4pvMSatjcTGuCPmG7ezekwu6A==" saltValue="pj4T1kHagxgJv+M1oyfnKA==" spinCount="100000" sheet="1" objects="1" scenarios="1" insertColumns="0" insertRows="0" deleteColumns="0" deleteRows="0" selectLockedCells="1"/>
  <mergeCells count="11">
    <mergeCell ref="B53:F53"/>
    <mergeCell ref="B57:D57"/>
    <mergeCell ref="H9:L9"/>
    <mergeCell ref="M9:O9"/>
    <mergeCell ref="B3:C3"/>
    <mergeCell ref="A7:G7"/>
    <mergeCell ref="A9:C9"/>
    <mergeCell ref="D9:F9"/>
    <mergeCell ref="A13:G13"/>
    <mergeCell ref="A10:G10"/>
    <mergeCell ref="A11:G11"/>
  </mergeCells>
  <phoneticPr fontId="3" type="noConversion"/>
  <printOptions horizontalCentered="1"/>
  <pageMargins left="0.31496062992125984" right="0.31496062992125984" top="0.70866141732283472" bottom="0.74803149606299213" header="0.31496062992125984" footer="0.31496062992125984"/>
  <pageSetup scale="65" orientation="portrait" r:id="rId1"/>
  <headerFooter>
    <oddFooter>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>Oscar E. Ozuna B.</DisplayName>
        <AccountId>13</AccountId>
        <AccountType/>
      </UserInfo>
      <UserInfo>
        <DisplayName>Carlos M. De la Cruz M.</DisplayName>
        <AccountId>28</AccountId>
        <AccountType/>
      </UserInfo>
    </SharedWithUsers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549F8-9EB5-468E-BCC2-22261574B521}"/>
</file>

<file path=customXml/itemProps2.xml><?xml version="1.0" encoding="utf-8"?>
<ds:datastoreItem xmlns:ds="http://schemas.openxmlformats.org/officeDocument/2006/customXml" ds:itemID="{2E6DDA2A-C541-4C52-BE6C-839FE31267F0}"/>
</file>

<file path=customXml/itemProps3.xml><?xml version="1.0" encoding="utf-8"?>
<ds:datastoreItem xmlns:ds="http://schemas.openxmlformats.org/officeDocument/2006/customXml" ds:itemID="{D28E8571-E4C5-4650-902E-D5D092D6E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Argelis R. Olivero R.</cp:lastModifiedBy>
  <cp:revision/>
  <dcterms:created xsi:type="dcterms:W3CDTF">2022-06-22T19:33:58Z</dcterms:created>
  <dcterms:modified xsi:type="dcterms:W3CDTF">2023-05-30T12:30:15Z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_ExtendedDescription">
    <vt:lpwstr>COTIZACIÓN DE REFERENCIA - IMAGEN DE MODELO REFERENCIAL (OPCIONAL)</vt:lpwstr>
  </property>
  <property fmtid="{D5CDD505-2E9C-101B-9397-08002B2CF9AE}" pid="7" name="Folder">
    <vt:lpwstr>29541</vt:lpwstr>
  </property>
</Properties>
</file>