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08"/>
  <workbookPr/>
  <mc:AlternateContent xmlns:mc="http://schemas.openxmlformats.org/markup-compatibility/2006">
    <mc:Choice Requires="x15">
      <x15ac:absPath xmlns:x15ac="http://schemas.microsoft.com/office/spreadsheetml/2010/11/ac" url="C:\Users\pconsoro\Desktop\COMPRA MENOR\CM-2025-089\Anexos\"/>
    </mc:Choice>
  </mc:AlternateContent>
  <xr:revisionPtr revIDLastSave="6" documentId="13_ncr:1_{764492C1-3EC0-40B2-8EC3-1F9E3D8B2BD9}" xr6:coauthVersionLast="47" xr6:coauthVersionMax="47" xr10:uidLastSave="{5760EB86-35FF-48CE-9484-9436779CAD89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Area" localSheetId="0">Landscape!$A$1:$N$24</definedName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5" l="1"/>
  <c r="G28" i="5" s="1"/>
  <c r="M11" i="5"/>
  <c r="J11" i="5"/>
  <c r="K11" i="5" s="1"/>
  <c r="L11" i="5" l="1"/>
  <c r="N11" i="5" s="1"/>
  <c r="L12" i="5"/>
  <c r="L13" i="5" l="1"/>
  <c r="L15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<sst xmlns="http://schemas.openxmlformats.org/spreadsheetml/2006/main" count="28" uniqueCount="28">
  <si>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</si>
  <si>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</si>
  <si>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</si>
  <si>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CHALECOS ANTIBALAS, DIRIGIDO A MIPYMES</t>
  </si>
  <si>
    <t>No. Expediente:</t>
  </si>
  <si>
    <t>CM-2025-089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</si>
  <si>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</si>
  <si>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</si>
  <si>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</si>
  <si>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</si>
  <si>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</si>
  <si>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</si>
  <si>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</si>
  <si>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</si>
  <si>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</si>
  <si>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</si>
  <si>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</si>
  <si>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</si>
  <si>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</si>
  <si>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</si>
  <si>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 xml:space="preserve">CHALECOS ANTIBALAS 
NIVEL DE PROTECCIÓN: </t>
    </r>
    <r>
      <rPr>
        <sz val="13"/>
        <color rgb="FF000000"/>
        <rFont val="Times New Roman"/>
      </rPr>
      <t xml:space="preserve">III
</t>
    </r>
    <r>
      <rPr>
        <b/>
        <sz val="13"/>
        <color rgb="FF000000"/>
        <rFont val="Times New Roman"/>
      </rPr>
      <t xml:space="preserve">MATERIAL CHALECO ANTIBALAS: </t>
    </r>
    <r>
      <rPr>
        <sz val="13"/>
        <color rgb="FF000000"/>
        <rFont val="Times New Roman"/>
      </rPr>
      <t xml:space="preserve">600D POLIÉSTER, IMPERMEABLE
</t>
    </r>
    <r>
      <rPr>
        <b/>
        <sz val="13"/>
        <color rgb="FF000000"/>
        <rFont val="Times New Roman"/>
      </rPr>
      <t xml:space="preserve">COLOR ESTÁNDAR CHALECO: </t>
    </r>
    <r>
      <rPr>
        <sz val="13"/>
        <color rgb="FF000000"/>
        <rFont val="Times New Roman"/>
      </rPr>
      <t xml:space="preserve">NEGRO (DISPONIBLE TAMBIÉN EN “AZUL OSCURO” A PEDIDO)
</t>
    </r>
    <r>
      <rPr>
        <b/>
        <sz val="13"/>
        <color rgb="FF000000"/>
        <rFont val="Times New Roman"/>
      </rPr>
      <t>REVESTIMIENTO PANEL BALÍSTICO:</t>
    </r>
    <r>
      <rPr>
        <sz val="13"/>
        <color rgb="FF000000"/>
        <rFont val="Times New Roman"/>
      </rPr>
      <t xml:space="preserve"> 190T POLIÉSTER
</t>
    </r>
    <r>
      <rPr>
        <b/>
        <sz val="13"/>
        <color rgb="FF000000"/>
        <rFont val="Times New Roman"/>
      </rPr>
      <t xml:space="preserve">MATERIAL PANEL BALÍSTICO: </t>
    </r>
    <r>
      <rPr>
        <sz val="13"/>
        <color rgb="FF000000"/>
        <rFont val="Times New Roman"/>
      </rPr>
      <t xml:space="preserve">TWARON 2000, 28 CAPAS, IMPERMEABLE, GAMA DE TEMPERATURA: DE -20 C A +55 C
</t>
    </r>
    <r>
      <rPr>
        <b/>
        <sz val="13"/>
        <color rgb="FF000000"/>
        <rFont val="Times New Roman"/>
      </rPr>
      <t xml:space="preserve">PESO ESPECÍFICO PANEL BALÍSTICO: </t>
    </r>
    <r>
      <rPr>
        <sz val="13"/>
        <color rgb="FF000000"/>
        <rFont val="Times New Roman"/>
      </rPr>
      <t xml:space="preserve">5.88 KG/MQ
</t>
    </r>
    <r>
      <rPr>
        <b/>
        <sz val="13"/>
        <color rgb="FF000000"/>
        <rFont val="Times New Roman"/>
      </rPr>
      <t xml:space="preserve">PESO DEL SOLO PANEL BALÍSTICO: </t>
    </r>
    <r>
      <rPr>
        <sz val="13"/>
        <color rgb="FF000000"/>
        <rFont val="Times New Roman"/>
      </rPr>
      <t xml:space="preserve">1.9 KG
</t>
    </r>
    <r>
      <rPr>
        <b/>
        <sz val="13"/>
        <color rgb="FF000000"/>
        <rFont val="Times New Roman"/>
      </rPr>
      <t xml:space="preserve">PESO TOTAL CHALECO ANTIBALAS: </t>
    </r>
    <r>
      <rPr>
        <sz val="13"/>
        <color rgb="FF000000"/>
        <rFont val="Times New Roman"/>
      </rPr>
      <t xml:space="preserve">2.8 KG + CHALECO
</t>
    </r>
    <r>
      <rPr>
        <b/>
        <sz val="13"/>
        <color rgb="FF000000"/>
        <rFont val="Times New Roman"/>
      </rPr>
      <t xml:space="preserve">SUPERFICIE DE PROTECCIÓN: </t>
    </r>
    <r>
      <rPr>
        <sz val="13"/>
        <color rgb="FF000000"/>
        <rFont val="Times New Roman"/>
      </rPr>
      <t xml:space="preserve">0.33 MQ
</t>
    </r>
    <r>
      <rPr>
        <b/>
        <sz val="13"/>
        <color rgb="FF000000"/>
        <rFont val="Times New Roman"/>
      </rPr>
      <t xml:space="preserve">SIZE: </t>
    </r>
    <r>
      <rPr>
        <sz val="13"/>
        <color rgb="FF000000"/>
        <rFont val="Times New Roman"/>
      </rPr>
      <t xml:space="preserve">4-S, 6-M, 2-XL </t>
    </r>
  </si>
  <si>
    <t>UNIDAD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</si>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</sst>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4" borderId="14" xfId="0" applyFont="1" applyFill="1" applyBorder="1" applyAlignment="1">
      <alignment vertical="center" wrapText="1"/>
    </xf>
    <xf numFmtId="0" fontId="6" fillId="4" borderId="19" xfId="0" applyFont="1" applyFill="1" applyBorder="1" applyAlignment="1">
      <alignment horizontal="right"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 applyProtection="1">
      <alignment horizontal="left" vertical="center" wrapText="1"/>
      <protection locked="0"/>
    </xf>
    <xf numFmtId="0" fontId="8" fillId="4" borderId="24" xfId="0" applyFont="1" applyFill="1" applyBorder="1" applyAlignment="1">
      <alignment horizontal="center" vertical="center"/>
    </xf>
    <xf numFmtId="3" fontId="9" fillId="4" borderId="24" xfId="0" applyNumberFormat="1" applyFont="1" applyFill="1" applyBorder="1" applyAlignment="1">
      <alignment horizontal="center" vertical="center" wrapText="1"/>
    </xf>
    <xf numFmtId="164" fontId="8" fillId="2" borderId="24" xfId="0" applyNumberFormat="1" applyFont="1" applyFill="1" applyBorder="1" applyAlignment="1" applyProtection="1">
      <alignment vertical="center"/>
      <protection locked="0"/>
    </xf>
    <xf numFmtId="9" fontId="8" fillId="2" borderId="24" xfId="0" applyNumberFormat="1" applyFont="1" applyFill="1" applyBorder="1" applyAlignment="1" applyProtection="1">
      <alignment horizontal="center" vertical="center"/>
      <protection locked="0"/>
    </xf>
    <xf numFmtId="164" fontId="8" fillId="4" borderId="24" xfId="0" applyNumberFormat="1" applyFont="1" applyFill="1" applyBorder="1" applyAlignment="1">
      <alignment vertical="center"/>
    </xf>
    <xf numFmtId="164" fontId="8" fillId="4" borderId="25" xfId="0" applyNumberFormat="1" applyFont="1" applyFill="1" applyBorder="1" applyAlignment="1">
      <alignment vertical="center"/>
    </xf>
    <xf numFmtId="0" fontId="6" fillId="4" borderId="29" xfId="0" applyFont="1" applyFill="1" applyBorder="1" applyAlignment="1">
      <alignment horizontal="right" vertical="center"/>
    </xf>
    <xf numFmtId="3" fontId="0" fillId="0" borderId="0" xfId="0" applyNumberFormat="1"/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8" fillId="4" borderId="29" xfId="0" applyNumberFormat="1" applyFont="1" applyFill="1" applyBorder="1" applyAlignment="1">
      <alignment horizontal="center" vertical="center"/>
    </xf>
    <xf numFmtId="164" fontId="8" fillId="4" borderId="30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164" fontId="8" fillId="4" borderId="19" xfId="0" applyNumberFormat="1" applyFont="1" applyFill="1" applyBorder="1" applyAlignment="1">
      <alignment horizontal="center" vertical="center"/>
    </xf>
    <xf numFmtId="164" fontId="8" fillId="4" borderId="27" xfId="0" applyNumberFormat="1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right" vertical="center"/>
    </xf>
    <xf numFmtId="0" fontId="6" fillId="4" borderId="19" xfId="0" applyFont="1" applyFill="1" applyBorder="1" applyAlignment="1">
      <alignment horizontal="right" vertical="center"/>
    </xf>
    <xf numFmtId="0" fontId="6" fillId="4" borderId="28" xfId="0" applyFont="1" applyFill="1" applyBorder="1" applyAlignment="1">
      <alignment horizontal="right" vertical="center"/>
    </xf>
    <xf numFmtId="0" fontId="6" fillId="4" borderId="29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10" fillId="4" borderId="24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2168526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view="pageBreakPreview" zoomScale="70" zoomScaleNormal="30" zoomScaleSheetLayoutView="70" workbookViewId="0">
      <selection activeCell="C7" sqref="C7:H7"/>
    </sheetView>
  </sheetViews>
  <sheetFormatPr defaultColWidth="11.42578125" defaultRowHeight="15"/>
  <cols>
    <col min="1" max="1" width="12.85546875" customWidth="1"/>
    <col min="2" max="2" width="42.140625" customWidth="1"/>
    <col min="3" max="3" width="12.7109375" customWidth="1"/>
    <col min="4" max="4" width="48.7109375" customWidth="1"/>
    <col min="5" max="5" width="35.140625" customWidth="1"/>
    <col min="6" max="6" width="18.140625" customWidth="1"/>
    <col min="7" max="7" width="14" customWidth="1"/>
    <col min="8" max="8" width="25.7109375" customWidth="1"/>
    <col min="9" max="9" width="16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30.7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ht="18.75" customHeight="1">
      <c r="A4" s="70" t="s">
        <v>1</v>
      </c>
      <c r="B4" s="70"/>
      <c r="C4" s="70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>
      <c r="A6" s="66" t="s">
        <v>2</v>
      </c>
      <c r="B6" s="67"/>
      <c r="C6" s="61" t="s">
        <v>3</v>
      </c>
      <c r="D6" s="62"/>
      <c r="E6" s="62"/>
      <c r="F6" s="62"/>
      <c r="G6" s="62"/>
      <c r="H6" s="63"/>
      <c r="I6" s="67" t="s">
        <v>4</v>
      </c>
      <c r="J6" s="67"/>
      <c r="K6" s="4"/>
      <c r="L6" s="71" t="s">
        <v>5</v>
      </c>
      <c r="M6" s="71"/>
      <c r="N6" s="72"/>
    </row>
    <row r="7" spans="1:14" ht="45" customHeight="1">
      <c r="A7" s="69" t="s">
        <v>6</v>
      </c>
      <c r="B7" s="68"/>
      <c r="C7" s="64"/>
      <c r="D7" s="64"/>
      <c r="E7" s="64"/>
      <c r="F7" s="64"/>
      <c r="G7" s="64"/>
      <c r="H7" s="64"/>
      <c r="I7" s="68" t="s">
        <v>7</v>
      </c>
      <c r="J7" s="68"/>
      <c r="K7" s="5"/>
      <c r="L7" s="73"/>
      <c r="M7" s="73"/>
      <c r="N7" s="74"/>
    </row>
    <row r="8" spans="1:14" ht="45" customHeight="1">
      <c r="A8" s="58" t="s">
        <v>8</v>
      </c>
      <c r="B8" s="59"/>
      <c r="C8" s="65"/>
      <c r="D8" s="65"/>
      <c r="E8" s="65"/>
      <c r="F8" s="65"/>
      <c r="G8" s="65"/>
      <c r="H8" s="65"/>
      <c r="I8" s="59" t="s">
        <v>9</v>
      </c>
      <c r="J8" s="59"/>
      <c r="K8" s="6"/>
      <c r="L8" s="65"/>
      <c r="M8" s="65"/>
      <c r="N8" s="75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 thickBot="1">
      <c r="A10" s="11" t="s">
        <v>10</v>
      </c>
      <c r="B10" s="57" t="s">
        <v>11</v>
      </c>
      <c r="C10" s="57"/>
      <c r="D10" s="57"/>
      <c r="E10" s="12" t="s">
        <v>12</v>
      </c>
      <c r="F10" s="12" t="s">
        <v>13</v>
      </c>
      <c r="G10" s="12" t="s">
        <v>14</v>
      </c>
      <c r="H10" s="12" t="s">
        <v>15</v>
      </c>
      <c r="I10" s="12" t="s">
        <v>16</v>
      </c>
      <c r="J10" s="12" t="s">
        <v>17</v>
      </c>
      <c r="K10" s="12"/>
      <c r="L10" s="12" t="s">
        <v>18</v>
      </c>
      <c r="M10" s="12"/>
      <c r="N10" s="13" t="s">
        <v>19</v>
      </c>
    </row>
    <row r="11" spans="1:14" ht="243" customHeight="1">
      <c r="A11" s="14">
        <v>1</v>
      </c>
      <c r="B11" s="76" t="s">
        <v>20</v>
      </c>
      <c r="C11" s="56"/>
      <c r="D11" s="56"/>
      <c r="E11" s="15"/>
      <c r="F11" s="16" t="s">
        <v>21</v>
      </c>
      <c r="G11" s="17">
        <v>12</v>
      </c>
      <c r="H11" s="18"/>
      <c r="I11" s="19">
        <v>0.18</v>
      </c>
      <c r="J11" s="20">
        <f t="shared" ref="J11" si="0">H11*I11</f>
        <v>0</v>
      </c>
      <c r="K11" s="20">
        <f t="shared" ref="K11" si="1">G11*J11</f>
        <v>0</v>
      </c>
      <c r="L11" s="20">
        <f t="shared" ref="L11" si="2">H11+J11</f>
        <v>0</v>
      </c>
      <c r="M11" s="20">
        <f t="shared" ref="M11" si="3">G11*H11</f>
        <v>0</v>
      </c>
      <c r="N11" s="21">
        <f t="shared" ref="N11" si="4">G11*L11</f>
        <v>0</v>
      </c>
    </row>
    <row r="12" spans="1:14" ht="27.75" customHeight="1">
      <c r="A12" s="46" t="s">
        <v>22</v>
      </c>
      <c r="B12" s="47"/>
      <c r="C12" s="47"/>
      <c r="D12" s="47"/>
      <c r="E12" s="47"/>
      <c r="F12" s="47"/>
      <c r="G12" s="47"/>
      <c r="H12" s="47"/>
      <c r="I12" s="47"/>
      <c r="J12" s="47"/>
      <c r="K12" s="10"/>
      <c r="L12" s="44">
        <f>SUM(M11:M11)</f>
        <v>0</v>
      </c>
      <c r="M12" s="44"/>
      <c r="N12" s="45"/>
    </row>
    <row r="13" spans="1:14" ht="27.75" customHeight="1" thickBot="1">
      <c r="A13" s="48" t="s">
        <v>23</v>
      </c>
      <c r="B13" s="49"/>
      <c r="C13" s="49"/>
      <c r="D13" s="49"/>
      <c r="E13" s="49"/>
      <c r="F13" s="49"/>
      <c r="G13" s="49"/>
      <c r="H13" s="49"/>
      <c r="I13" s="49"/>
      <c r="J13" s="49"/>
      <c r="K13" s="22"/>
      <c r="L13" s="41">
        <f>SUM(K11:K11)</f>
        <v>0</v>
      </c>
      <c r="M13" s="41"/>
      <c r="N13" s="42"/>
    </row>
    <row r="14" spans="1:14" ht="21" customHeight="1" thickBot="1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4" s="2" customFormat="1" ht="69" customHeight="1">
      <c r="A15" s="33" t="s">
        <v>24</v>
      </c>
      <c r="B15" s="34"/>
      <c r="C15" s="34"/>
      <c r="D15" s="34"/>
      <c r="E15" s="30"/>
      <c r="F15" s="31"/>
      <c r="G15" s="31"/>
      <c r="H15" s="32"/>
      <c r="I15" s="54" t="s">
        <v>25</v>
      </c>
      <c r="J15" s="55"/>
      <c r="K15" s="9"/>
      <c r="L15" s="51">
        <f>L12+L13</f>
        <v>0</v>
      </c>
      <c r="M15" s="52"/>
      <c r="N15" s="53"/>
    </row>
    <row r="16" spans="1:14" ht="6" customHeigh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6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5" customHeight="1">
      <c r="A18" s="35" t="s">
        <v>26</v>
      </c>
      <c r="B18" s="36"/>
      <c r="C18" s="36"/>
      <c r="D18" s="36"/>
      <c r="E18" s="36"/>
      <c r="F18" s="36"/>
      <c r="G18" s="36"/>
      <c r="H18" s="36"/>
      <c r="I18" s="24" t="s">
        <v>27</v>
      </c>
      <c r="J18" s="24"/>
      <c r="K18" s="24"/>
      <c r="L18" s="24"/>
      <c r="M18" s="24"/>
      <c r="N18" s="25"/>
    </row>
    <row r="19" spans="1:14" ht="15" customHeight="1">
      <c r="A19" s="37"/>
      <c r="B19" s="38"/>
      <c r="C19" s="38"/>
      <c r="D19" s="38"/>
      <c r="E19" s="38"/>
      <c r="F19" s="38"/>
      <c r="G19" s="38"/>
      <c r="H19" s="38"/>
      <c r="I19" s="26"/>
      <c r="J19" s="26"/>
      <c r="K19" s="26"/>
      <c r="L19" s="26"/>
      <c r="M19" s="26"/>
      <c r="N19" s="27"/>
    </row>
    <row r="20" spans="1:14" ht="15" customHeight="1">
      <c r="A20" s="37"/>
      <c r="B20" s="38"/>
      <c r="C20" s="38"/>
      <c r="D20" s="38"/>
      <c r="E20" s="38"/>
      <c r="F20" s="38"/>
      <c r="G20" s="38"/>
      <c r="H20" s="38"/>
      <c r="I20" s="26"/>
      <c r="J20" s="26"/>
      <c r="K20" s="26"/>
      <c r="L20" s="26"/>
      <c r="M20" s="26"/>
      <c r="N20" s="27"/>
    </row>
    <row r="21" spans="1:14" ht="15" customHeight="1">
      <c r="A21" s="37"/>
      <c r="B21" s="38"/>
      <c r="C21" s="38"/>
      <c r="D21" s="38"/>
      <c r="E21" s="38"/>
      <c r="F21" s="38"/>
      <c r="G21" s="38"/>
      <c r="H21" s="38"/>
      <c r="I21" s="26"/>
      <c r="J21" s="26"/>
      <c r="K21" s="26"/>
      <c r="L21" s="26"/>
      <c r="M21" s="26"/>
      <c r="N21" s="27"/>
    </row>
    <row r="22" spans="1:14" ht="15" customHeight="1">
      <c r="A22" s="39"/>
      <c r="B22" s="40"/>
      <c r="C22" s="40"/>
      <c r="D22" s="40"/>
      <c r="E22" s="40"/>
      <c r="F22" s="40"/>
      <c r="G22" s="40"/>
      <c r="H22" s="40"/>
      <c r="I22" s="28"/>
      <c r="J22" s="28"/>
      <c r="K22" s="28"/>
      <c r="L22" s="28"/>
      <c r="M22" s="28"/>
      <c r="N22" s="29"/>
    </row>
    <row r="27" spans="1:14">
      <c r="G27" s="23">
        <f>SUM(G11:G11)</f>
        <v>12</v>
      </c>
    </row>
    <row r="28" spans="1:14">
      <c r="G28">
        <f>G27*1.18</f>
        <v>14.16</v>
      </c>
    </row>
  </sheetData>
  <mergeCells count="29">
    <mergeCell ref="B11:D11"/>
    <mergeCell ref="B10:D10"/>
    <mergeCell ref="A8:B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L12:N12"/>
    <mergeCell ref="A12:J12"/>
    <mergeCell ref="A13:J13"/>
    <mergeCell ref="A14:N14"/>
    <mergeCell ref="A16:N16"/>
    <mergeCell ref="L15:N15"/>
    <mergeCell ref="I15:J15"/>
    <mergeCell ref="I18:N22"/>
    <mergeCell ref="E15:H15"/>
    <mergeCell ref="A15:D15"/>
    <mergeCell ref="A18:H22"/>
    <mergeCell ref="L13:N13"/>
    <mergeCell ref="A17:N17"/>
  </mergeCells>
  <dataValidations count="1">
    <dataValidation type="decimal" allowBlank="1" showInputMessage="1" showErrorMessage="1" errorTitle="ALERTA" error="EN ESTA CELDA SOLO ES PERMITIDO DÍGITOS NUMÉRICOS" sqref="H11:I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,Negrita"&amp;14Página 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33975639-3FF6-4E74-BF62-573DCE4C35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2025-05-14T16:05:56Z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