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2456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5" l="1"/>
  <c r="L32" i="5"/>
  <c r="H31" i="5"/>
  <c r="M12" i="5" l="1"/>
  <c r="M31" i="5"/>
  <c r="J31" i="5"/>
  <c r="L31" i="5" s="1"/>
  <c r="N31" i="5" s="1"/>
  <c r="K31" i="5" l="1"/>
  <c r="J12" i="5"/>
  <c r="K12" i="5" s="1"/>
  <c r="M28" i="5"/>
  <c r="J28" i="5"/>
  <c r="K28" i="5" s="1"/>
  <c r="M27" i="5"/>
  <c r="J27" i="5"/>
  <c r="L27" i="5" s="1"/>
  <c r="N27" i="5" s="1"/>
  <c r="M26" i="5"/>
  <c r="J26" i="5"/>
  <c r="L26" i="5" s="1"/>
  <c r="N26" i="5" s="1"/>
  <c r="M25" i="5"/>
  <c r="J25" i="5"/>
  <c r="K25" i="5" s="1"/>
  <c r="M24" i="5"/>
  <c r="J24" i="5"/>
  <c r="L24" i="5" s="1"/>
  <c r="N24" i="5" s="1"/>
  <c r="M23" i="5"/>
  <c r="J23" i="5"/>
  <c r="L23" i="5" s="1"/>
  <c r="N23" i="5" s="1"/>
  <c r="M22" i="5"/>
  <c r="J22" i="5"/>
  <c r="L22" i="5" s="1"/>
  <c r="N22" i="5" s="1"/>
  <c r="M21" i="5"/>
  <c r="J21" i="5"/>
  <c r="K21" i="5" s="1"/>
  <c r="M20" i="5"/>
  <c r="J20" i="5"/>
  <c r="L20" i="5" s="1"/>
  <c r="N20" i="5" s="1"/>
  <c r="M19" i="5"/>
  <c r="J19" i="5"/>
  <c r="L19" i="5" s="1"/>
  <c r="N19" i="5" s="1"/>
  <c r="M18" i="5"/>
  <c r="J18" i="5"/>
  <c r="K18" i="5" s="1"/>
  <c r="M17" i="5"/>
  <c r="J17" i="5"/>
  <c r="L17" i="5" s="1"/>
  <c r="N17" i="5" s="1"/>
  <c r="M16" i="5"/>
  <c r="J16" i="5"/>
  <c r="L16" i="5" s="1"/>
  <c r="N16" i="5" s="1"/>
  <c r="M15" i="5"/>
  <c r="J15" i="5"/>
  <c r="M14" i="5"/>
  <c r="J14" i="5"/>
  <c r="K14" i="5" s="1"/>
  <c r="M13" i="5"/>
  <c r="J13" i="5"/>
  <c r="L13" i="5" s="1"/>
  <c r="N13" i="5" s="1"/>
  <c r="M29" i="5"/>
  <c r="J29" i="5"/>
  <c r="K29" i="5" s="1"/>
  <c r="L15" i="5" l="1"/>
  <c r="N15" i="5" s="1"/>
  <c r="K15" i="5"/>
  <c r="K22" i="5"/>
  <c r="K27" i="5"/>
  <c r="L12" i="5"/>
  <c r="N12" i="5" s="1"/>
  <c r="K20" i="5"/>
  <c r="K13" i="5"/>
  <c r="L25" i="5"/>
  <c r="N25" i="5" s="1"/>
  <c r="L18" i="5"/>
  <c r="N18" i="5" s="1"/>
  <c r="K23" i="5"/>
  <c r="L28" i="5"/>
  <c r="N28" i="5" s="1"/>
  <c r="L21" i="5"/>
  <c r="N21" i="5" s="1"/>
  <c r="K26" i="5"/>
  <c r="L14" i="5"/>
  <c r="N14" i="5" s="1"/>
  <c r="K19" i="5"/>
  <c r="K24" i="5"/>
  <c r="K17" i="5"/>
  <c r="K16" i="5"/>
  <c r="L29" i="5"/>
  <c r="N29" i="5" s="1"/>
  <c r="L35" i="5" l="1"/>
</calcChain>
</file>

<file path=xl/sharedStrings.xml><?xml version="1.0" encoding="utf-8"?>
<sst xmlns="http://schemas.openxmlformats.org/spreadsheetml/2006/main" count="66" uniqueCount="48">
  <si>
    <t>OFERTA ECONÓMICA</t>
  </si>
  <si>
    <t>SNCC.F.033-OFERTA ECONÓMICA</t>
  </si>
  <si>
    <t>Título del Proceso:</t>
  </si>
  <si>
    <t>CONTRATACIÓN DE SERVICIO PARA MANTENIMIENTO PREVENTIVO Y CORRECTIVO DE ASCENSORES EN LOS PALACIOS DE JUSTICIA DE SANTIAGO, LA VEGA Y PUERTO PLATA, POR UN PERÍODO DE DIECIOCHO (18) MESES</t>
  </si>
  <si>
    <t>No. Expediente:</t>
  </si>
  <si>
    <t>CM-2025-064</t>
  </si>
  <si>
    <t>Nombre del Oferente:</t>
  </si>
  <si>
    <t>RNC/Cédula:</t>
  </si>
  <si>
    <t>Fecha:</t>
  </si>
  <si>
    <t>RPE:</t>
  </si>
  <si>
    <t>Lote
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</si>
  <si>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</si>
  <si>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</si>
  <si>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</si>
  <si>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</si>
  <si>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</si>
  <si>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</si>
  <si>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</si>
  <si>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</si>
  <si>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</si>
  <si>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1 - MANTENIMIENTO PREVENTIVO</t>
  </si>
  <si>
    <r>
      <rPr>
        <b/>
        <sz val="11"/>
        <color rgb="FF000000"/>
        <rFont val="Times New Roman"/>
        <family val="1"/>
      </rPr>
      <t xml:space="preserve">MES 1 
</t>
    </r>
    <r>
      <rPr>
        <sz val="11"/>
        <color rgb="FF000000"/>
        <rFont val="Times New Roman"/>
        <family val="1"/>
      </rPr>
      <t>• LIMPIEZA Y LUBRICACIÓN DE LAS PUERTAS.
• VERIFICAR EL ESTADO DE LAS ROLDANAS, CONTACTOS DE PUERTAS, ZAPATILLAS, CORREAS TOPES, GANCHOS, CERRADURAS CABLES AVIÓN Y DES TRABADORES.
•  EXAMINAR LA FIRMEZA DEL ENCODER DEL OPERADOR DE PUERTAS, REAPRETAR SI ES NECESARIO.
• REVISAR EL ESTADO DEL CABLEADO Y LA CAJA DE CONEXIONES DE LA PARTE SUPERIOR DE LA CABINA. REAPRETAR CONECTORES.
• AJUSTAR LAS PUERTAS EN CASO DE QUE HAYA ROCES O DESAJUSTES. CORREGIR RUIDOS.
• PROBAR EL FUNCIONAMIENTO DE PROTECTORES DE PUERTAS, LIMPIAR LOS DETECTORES Y ASEGURAR QUE LOS CABLES ESTÉN DE FRICCIÓN.
• LIMPIEZA DE LA PARTE SUPERIOR DE LA CABINA Y DE LA FOSA
• LUBRICAR LAS GUÍAS DE CABINA Y DE CONTRAPESO. RELLENAR ENVASES DE ACEITE.
• PROBAR EL FUNCIONAMIENTO DEL SISTEMA DE RESCATE, MEDIR VOLTAJE DE LA BATERÍA Y VERIFICAR FECHA DE EXPIRACIÓN.
• VERIFICAR EL FUNCIONAMIENTO DE TODOS LOS BOTONES Y DE LA ALARMA DEL ELEVADOR.</t>
    </r>
  </si>
  <si>
    <t xml:space="preserve">SERV. </t>
  </si>
  <si>
    <r>
      <rPr>
        <b/>
        <sz val="11"/>
        <color rgb="FF000000"/>
        <rFont val="Times New Roman"/>
        <family val="1"/>
      </rPr>
      <t xml:space="preserve">MES 2
</t>
    </r>
    <r>
      <rPr>
        <sz val="11"/>
        <color rgb="FF000000"/>
        <rFont val="Times New Roman"/>
        <family val="1"/>
      </rPr>
      <t>• VERIFICAR Y REAPRETAR TODAS LAS CONEXIONES ELÉCTRICAS DE ALTA Y BAJA TENSIÓN DEL CONTROLADOR.
• EXAMINAR EL ESTADO DE TODOS LOS FUSIBLES Y DE LOS INTERRUPTORES DE PROTECCIÓN.
• CONFIRMAR LA DISPONIBILIDAD DE LA LLAVE DE FRENO Y DE LA VOLANTA DE RESCATE EN LA SALA DE MÁQUINAS.
• REVISAR EL ESTADO DE ACEITE Y DEL VENTILADOR DE LA MÁQUINA.
• VERIFICAR QUE NO HAYA RUIDOS ANORMALES EN EL MOTOR, EN EL FRENO Y LAS POLEAS.
• EXAMINAR LA FIRMEZA DEL ENCODER DEL MOTOR, REAPRETAR DE SER NECESARIO.
• VERIFICAR EL FUNCIONAMIENTO DEL MONITOR DE CINTAS.
• LIMPIEZA DE LA PARTE SUPERIOR DE LA CABINA Y DE LA SALA DE MÁQUINAS.
• PROBAR EL FUNCIONAMIENTO DEL SISTEMA DE RESCATE, MEDIR VOLTAJE DE LA BATERÍA Y VERIFICAR FECHA DE EXPIRACIÓN.</t>
    </r>
  </si>
  <si>
    <r>
      <rPr>
        <b/>
        <sz val="11"/>
        <color rgb="FF000000"/>
        <rFont val="Times New Roman"/>
        <family val="1"/>
      </rPr>
      <t xml:space="preserve">MES 3
</t>
    </r>
    <r>
      <rPr>
        <sz val="11"/>
        <color rgb="FF000000"/>
        <rFont val="Times New Roman"/>
        <family val="1"/>
      </rPr>
      <t>• PROBAR LOS CONTACTOS ELÉCTRICOS DEL REGULADOR DE VELOCIDAD (OS, SOS, GTC).
• PROBAR EL ARMADO Y DESARMADO DEL CONTACTO ELÉCTRICO DEL REGULADOR DE VELOCIDAD OS.
• EXAMINAR EL FUNCIONAMIENTO DE LOS INTERRUPTORES DE LIMITES (1LS, 2LS, 7LS Y 8LS). PÁGINA 4 DE 17 PROGRAMA DE MANTENIMIENTO DE ASCENSORES
• COMPROBAR QUE EL ELEVADOR SE DETIENE CUANDO SE INTERRUMPEN CUALQUIERA DE LAS SEGURIDADES DE PUERTAS.
• LIMPIEZA Y AFINACIÓN DE POLEA DE PESA DEL REGULADOR DE VELOCIDAD.
• REAPRIETE DE EMPALME DE GUÍAS DE CABINA Y DE CONTRAPESO.
• VERIFICAR EL DESGASTE DE LAS COLIZAS DE CABINA Y CONTRAPESO.
• LIMPIEZA DE LA PARTE SUPERIOR DE LA CABINA Y DE LA FOSA.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</si>
  <si>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4
</t>
    </r>
    <r>
      <rPr>
        <sz val="11"/>
        <color rgb="FF000000"/>
        <rFont val="Times New Roman"/>
        <family val="1"/>
      </rPr>
      <t>• LIMPIEZA Y LUBRICACIÓN DE LAS PUERTAS DE CABINA Y PASILLO.
• VERIFICAR EL ESTADO DE LAS ROLDANAS, CONTACTOS DE PUERTA, ZAPATILLAS, CORREAS, TOPES, GANCHOS, CERRADURAS, CABLES AVIÓN Y DESTRABA DORES.
• EXAMINAR LA FIRMEZA DEL ENCODER DEL MOTOR, REAPRETAR DE SER NECESARIO.
• REVISAR EL ESTADO DEL CABLEADO Y LA CAJA DE CONEXIONES DE LA PARTE SUPERIOR DE LA CABINA, REAPRETAR CONECTORES
• AJUSTAR LAS PUERTAS EN CASO DE QUE HAYA ROCES O DESAJUSTES, CORREGIR RUIDOS.
• PROBAR EL FUNCIONAMIENTO DEL PROTECTOR DE PUERTAS, LIMPIAR LOS DETECTORES YASEGURAR QUE LOS CABLES ESTÉN LIBRES DE FRICCIÓN.
• LIMPIEZA DE LA PARTE SUPERIOR DE LA CABINA Y DE LA FOSA.
• LUBRICAR LAS GUÍAS DE LA CABINA Y DE CONTRAPESO. RELLENAR ENVASES DE ACEITE.
• PROBAR EL FUNCIONAMIENTO DEL SISTEMA DE RESCATE, MEDIR VOLTAJE DE LA BATERÍA Y VERIFICAR FECHA DE EXPIRACIÓN.</t>
    </r>
  </si>
  <si>
    <r>
      <rPr>
        <b/>
        <sz val="11"/>
        <color rgb="FF000000"/>
        <rFont val="Times New Roman"/>
        <family val="1"/>
      </rPr>
      <t xml:space="preserve">MES 5
</t>
    </r>
    <r>
      <rPr>
        <sz val="11"/>
        <color rgb="FF000000"/>
        <rFont val="Times New Roman"/>
        <family val="1"/>
      </rPr>
      <t xml:space="preserve">
• VERIFICAR Y REAPRETAR TODAS LAS CONEXIONES ELÉCTRICAS DE ALTA Y BAJA TENSIÓN DEL CONTROLADOR.
• EXAMINAR EL ESTADO DE TODOS LOS FUSIBLES Y DE LOS INTERRUPTORES DE PROTECCIÓN.
• CONFIRMAR LA DISPONIBILIDAD DE LA LLAVE DE FRENO Y DE LA VOLANTA DE RESCATE EN LA SALA DE MÁQUINAS.
• REVISAR EL ESTADO DE ACEITE Y DEL VENTILADOR DE LA MÁQUINA.
• VERIFICAR QUE NO HAYA RUIDOS ANORMALES EN EL MOTOR, EN EL FRENO Y LAS POLEAS.
• EXAMINAR LA FIRMEZA DEL ENCODER DEL MOTOR, REAPRETAR DE SER NECESARIO.
• VERIFICAR EL FUNCIONAMIENTO DEL MONITOR DE CINTAS.
• LIMPIEZA DE LA PARTE SUPERIOR DE LA CABINA Y DE LA SALA DE MÁQUINAS.
• PROBAR EL FUNCIONAMIENTO DEL SISTEMA DE RESCATE, MEDIR VOLTAJE DE LA BATERÍA Y VERIFICAR FECHA DE EXPIRACIÓN. • VERIFICAR EL FUNCIONAMIENTO DE TODOS LOS BOTONES Y DE LA ALARMA DEL ELEVADOR.
</t>
    </r>
  </si>
  <si>
    <r>
      <rPr>
        <b/>
        <sz val="11"/>
        <color rgb="FF000000"/>
        <rFont val="Times New Roman"/>
        <family val="1"/>
      </rPr>
      <t xml:space="preserve">MES 6
</t>
    </r>
    <r>
      <rPr>
        <sz val="11"/>
        <color rgb="FF000000"/>
        <rFont val="Times New Roman"/>
        <family val="1"/>
      </rPr>
      <t>• VERIFICAR LOS INTERRUPTORES DEL PANEL DE OPERACIÓN DE CABINA (COP).
• LIMPIEZA Y VERIFICACIÓN DEL SISTEMA DE OPERACIÓN.
• REAPRIETE DE PASAMANOS Y PANELES DECORATIVOS DE CABINA.
• REVISAR Y LIMPIAR EL VENTILADOR DE CABINA. COMPROBAR QUE SE PUEDE ENCENDER Y APAGAR DESDE EL INTERIOR DE LA CABINA.
• VERIFICAR SI HAY RUIDOS DURANTE EL DESPLAZAMIENTO Y CORREGIRLOS.
• LIMPIEZA DE LA PARTE SUPERIOR DE LA CABINA Y DE LA SALA DE MÁQUINAS.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</si>
  <si>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7
</t>
    </r>
    <r>
      <rPr>
        <sz val="11"/>
        <color rgb="FF000000"/>
        <rFont val="Times New Roman"/>
        <family val="1"/>
      </rPr>
      <t>• LIMPIEZA Y LUBRICACIÓN DE LAS PUERTAS DE CABINA Y PASILLO.
• VERIFICAR EL ESTADO DE LAS ROLDANAS, CONTACTOS DE PUERTA, ZAPATILLAS, CORREAS, TOPES, GANCHOS, CERRADURAS, CABLES AVIÓN Y DESTRABA DORES.
• EXAMINAR LA FIRMEZA DEL ENCODER DEL MOTOR, REAPRETAR DE SER NECESARIO.
• REVISAR EL ESTADO DEL CABLEADO Y LA CAJA DE CONEXIONES DE LA PARTE SUPERIOR DE LA CABINA, REAPRETAR CONECTORES.
• AJUSTAR LAS PUERTAS EN CASO DE QUE HAYA ROCES O DESAJUSTES, CORREGIR RUIDOS.
• PROBAR EL FUNCIONAMIENTO DEL PROTECTOR DE PUERTAS, LIMPIAR LOS DETECTORES Y ASEGURAR QUE LOS CABLES ESTÉN LIBRES DE FRICCIÓN.
• LIMPIEZA DE LA PARTE SUPERIOR DE LA CABINA Y DE LA FOSA.
• LUBRICAR LAS GUÍAS DE LA CABINA Y DE CONTRAPESO. RELLENAR ENVASES DE ACEITE.
• PROBAR EL FUNCIONAMIENTO DEL SISTEMA DE RESCATE, MEDIR VOLTAJE DE LA BATERÍA Y VERIFICAR FECHA DE EXPIRACIÓN.</t>
    </r>
  </si>
  <si>
    <r>
      <rPr>
        <b/>
        <sz val="11"/>
        <color rgb="FF000000"/>
        <rFont val="Times New Roman"/>
        <family val="1"/>
      </rPr>
      <t xml:space="preserve">MES 8
</t>
    </r>
    <r>
      <rPr>
        <sz val="11"/>
        <color rgb="FF000000"/>
        <rFont val="Times New Roman"/>
        <family val="1"/>
      </rPr>
      <t>• PROBAR LOS CONTACTOS ELÉCTRICOS DEL REGULADOR DE VELOCIDAD (OS, SOS, GTC).
• PROBAR EL ARMADO Y DESARMADO DEL CONTACTO ELÉCTRICO DEL REGULADOR DE VELOCIDAD OS.
• EXAMINAR EL FUNCIONAMIENTO DE LOS INTERRUPTORES DE LIMITES (1LS, 2LS, 7LS Y 8LS).
• COMPROBAR QUE EL ELEVADOR SE DETIENE CUANDO SE INTERRUMPEN CUALQUIERA DE LAS SEGURIDADES DE PUERTAS.
• LIMPIEZA Y AFINACIÓN DE POLEA DE PESA DEL REGULADOR DE VELOCIDAD.
• REAPRIETE DE EMPALME DE GUÍAS DE CABINA Y DE CONTRAPESO.
• VERIFICAR EL DESGASTE DE LAS COLIZAS DE CABINA Y CONTRAPESO.
• LIMPIEZA DE LA PARTE SUPERIOR DE LA CABINA Y DE LA FOSA.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</si>
  <si>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9
</t>
    </r>
    <r>
      <rPr>
        <sz val="11"/>
        <color rgb="FF000000"/>
        <rFont val="Times New Roman"/>
        <family val="1"/>
      </rPr>
      <t>• VERIFICAR Y REAPRETAR TODAS LAS CONEXIONES ELÉCTRICAS DE ALTA Y BAJA TENSIÓN DEL CONTROLADOR.
• EXAMINAR EL ESTADO DE TODOS LOS FUSIBLES Y DE LOS INTERRUPTORES DE PROTECCIÓN.
• CONFIRMAR LA DISPONIBILIDAD DE LA LLAVE DE FRENO Y DE LA VOLANTA DE RESCATE EN LA SALA DE MÁQUINAS.
• REVISAR EL ESTADO DE ACEITE Y DEL VENTILADOR DE LA MÁQUINA.
• VERIFICAR QUE NO HAYA RUIDOS ANORMALES EN EL MOTOR, EN EL FRENO Y LAS POLEAS.
• EXAMINAR LA FIRMEZA DEL ENCORDÉ DEL MOTOR, REAPRETAR DE SER NECESARIO.
• VERIFICAR EL FUNCIONAMIENTO DEL MONITOR DE CINTAS.
• LIMPIEZA DE LA PARTE SUPERIOR DE LA CABINA Y DE LA SALA DE MÁQUINAS.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</si>
  <si>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10
</t>
    </r>
    <r>
      <rPr>
        <sz val="11"/>
        <color rgb="FF000000"/>
        <rFont val="Times New Roman"/>
        <family val="1"/>
      </rPr>
      <t xml:space="preserve">
• RETOCAR O PINTAR, CAJA DE CONTROL, GUARDA CUERPOS, POLEAS, PUNTOS FIJOS Y CABLES DE TRACCIÓN EN PUNTOS DE ZONA DE PUERTA.
• VERIFICAR LOS CABLES O CINTAS DE TRACCIÓN, AL IGUAL QUE EL CABLE DEL REGULADOR DE VELOCIDAD.
• LIMPIEZA DE LA PARTE SUPERIOR DE LA CABINA Y DE LA SALA DE MÁQUINAS.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</si>
  <si>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11
</t>
    </r>
    <r>
      <rPr>
        <sz val="11"/>
        <color rgb="FF000000"/>
        <rFont val="Times New Roman"/>
        <family val="1"/>
      </rPr>
      <t>• VERIFICAR LOS INTERRUPTORES DEL PANEL DE OPERACIÓN DE CABINA (COP).
• LIMPIEZA Y VERIFICACIÓN DEL SISTEMA DE OPERACIÓN.
• REAPRIETE DE PASAMANOS Y PANELES DECORATIVOS DE CABINA.
• REVISAR Y LIMPIAR EL VENTILADOR DE CABINA. COMPROBAR QUE SE PUEDE ENCENDER Y APAGAR DESDE EL INTERIOR DE LA CABINA.
• VERIFICAR SI HAY RUIDOS DURANTE EL DESPLAZAMIENTO Y CORREGIRLOS.
• LIMPIEZA DE LA PARTE SUPERIOR DE LA CABINA Y DE LA SALA DE MÁQUINAS.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</si>
  <si>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12 
</t>
    </r>
    <r>
      <rPr>
        <sz val="11"/>
        <color rgb="FF000000"/>
        <rFont val="Times New Roman"/>
        <family val="1"/>
      </rPr>
      <t xml:space="preserve">• INSPECCIÓN TÉCNICA E INFORME ANUAL. </t>
    </r>
  </si>
  <si>
    <r>
      <rPr>
        <b/>
        <sz val="11"/>
        <color rgb="FF000000"/>
        <rFont val="Times New Roman"/>
        <family val="1"/>
      </rPr>
      <t xml:space="preserve">MES 13
</t>
    </r>
    <r>
      <rPr>
        <sz val="11"/>
        <color rgb="FF000000"/>
        <rFont val="Times New Roman"/>
        <family val="1"/>
      </rPr>
      <t>• LIMPIEZA Y LUBRICACIÓN DE LAS PUERTAS.
• VERIFICAR EL ESTADO DE LAS ROLDANAS, CONTACTOS DE PUERTAS, ZAPATILLAS, CORREAS TOPES, GANCHOS, CERRADURAS CABLES AVIÓN Y DES TRABADORES.
• EXAMINAR LA FIRMEZA DEL ENCODER DEL OPERADOR DE PUERTAS, REAPRETAR SI ES NECESARIO.
• REVISAR EL ESTADO DEL CABLEADO Y LA CAJA DE CONEXIONES DE LA PARTE SUPERIOR DE LA CABINA. REAPRETAR CONECTORES.
• AJUSTAR LAS PUERTAS EN CASO DE QUE HAYA ROCES O DESAJUSTES. CORREGIR RUIDOS.
• PROBAR EL FUNCIONAMIENTO DE PROTECTORES DE PUERTAS, LIMPIAR LOS DETECTORES Y ASEGURAR QUE LOS CABLES ESTÉN DE FRICCIÓN.
• LIMPIEZA DE LA PARTE SUPERIOR DE LA CABINA Y DE LA FOSA
• LUBRICAR LAS GUÍAS DE CABINA Y DE CONTRAPESO. RELLENAR ENVASES DE ACEITE.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</si>
  <si>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14
</t>
    </r>
    <r>
      <rPr>
        <sz val="11"/>
        <color rgb="FF000000"/>
        <rFont val="Times New Roman"/>
        <family val="1"/>
      </rPr>
      <t>• VERIFICAR Y REAPRETAR TODAS LAS CONEXIONES ELÉCTRICAS DE ALTA Y BAJA TENSIÓN DEL CONTROLADOR.
• EXAMINAR EL ESTADO DE TODOS LOS FUSIBLES Y DE LOS INTERRUPTORES DE PROTECCIÓN.
• CONFIRMAR LA DISPONIBILIDAD DE LA LLAVE DE FRENO Y DE LA VOLANTA DE RESCATE EN LA SALA DE MÁQUINAS.
• REVISAR EL ESTADO DE ACEITE Y DEL VENTILADOR DE LA MÁQUINA.
• VERIFICAR QUE NO HAYA RUIDOS ANORMALES EN EL MOTOR, EN EL FRENO Y LAS POLEAS.
• EXAMINAR LA FIRMEZA DEL ENCODER DEL MOTOR, REAPRETAR DE SER NECESARIO.
• VERIFICAR EL FUNCIONAMIENTO DEL MONITOR DE CINTAS.
• LIMPIEZA DE LA PARTE SUPERIOR DE LA CABINA Y DE LA SALA DE MÁQUINAS.
• PROBAR EL FUNCIONAMIENTO DEL SISTEMA DE RESCATE, MEDIR VOLTAJE DE LA BATERÍA Y VERIFICAR FECHA DE EXPIRACIÓN.</t>
    </r>
  </si>
  <si>
    <r>
      <rPr>
        <b/>
        <sz val="11"/>
        <color rgb="FF000000"/>
        <rFont val="Times New Roman"/>
        <family val="1"/>
      </rPr>
      <t xml:space="preserve">MES 15
</t>
    </r>
    <r>
      <rPr>
        <sz val="11"/>
        <color rgb="FF000000"/>
        <rFont val="Times New Roman"/>
        <family val="1"/>
      </rPr>
      <t>• PROBAR LOS CONTACTOS ELÉCTRICOS DEL REGULADOR DE VELOCIDAD (OS, SOS, GTC).
• PROBAR EL ARMADO Y DESARMADO DEL CONTACTO ELÉCTRICO DEL REGULADOR DE VELOCIDAD OS.
• EXAMINAR EL FUNCIONAMIENTO DE LOS INTERRUPTORES DE LIMITES (1LS, 2LS, 7LS Y 8LS). PÁGINA 4 DE 17 PROGRAMA DE MANTENIMIENTO DE ASCENSORES
• COMPROBAR QUE EL ELEVADOR SE DETIENE CUANDO SE INTERRUMPEN CUALQUIERA DE LAS SEGURIDADES DE PUERTAS.
• LIMPIEZA Y AFINACIÓN DE POLEA DE PESA DEL REGULADOR DE VELOCIDAD.
• REAPRIETE DE EMPALME DE GUÍAS DE CABINA Y DE CONTRAPESO.
• VERIFICAR EL DESGASTE DE LAS COLIZAS DE CABINA Y CONTRAPESO.
• LIMPIEZA DE LA PARTE SUPERIOR DE LA CABINA Y DE LA FOSA.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</si>
  <si>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16
</t>
    </r>
    <r>
      <rPr>
        <sz val="11"/>
        <color rgb="FF000000"/>
        <rFont val="Times New Roman"/>
        <family val="1"/>
      </rPr>
      <t xml:space="preserve">
• LIMPIEZA Y LUBRICACIÓN DE LAS PUERTAS DE CABINA Y PASILLO.
• VERIFICAR EL ESTADO DE LAS ROLDANAS, CONTACTOS DE PUERTA, ZAPATILLAS, CORREAS, TOPES, GANCHOS, CERRADURAS, CABLES AVIÓN Y DESTRABA DORES.
• EXAMINAR LA FIRMEZA DEL ENCONDER DEL MOTOR, REAPRETAR DE SER NECESARIO.
• REVISAR EL ESTADO DEL CABLEADO Y LA CAJA DE CONEXIONES DE LA PARTE SUPERIOR DE LA CABINA, REAPRETAR CONECTORES.
• AJUSTAR LAS PUERTAS EN CASO DE QUE HAYA ROCES O DESAJUSTES, CORREGIR RUIDOS.
• PROBAR EL FUNCIONAMIENTO DEL PROTECTOR DE PUERTAS, LIMPIAR LOS DETECTORES Y ASEGURAR QUE LOS CABLES ESTÉN LIBRES DE FRICCIÓN.
• LIMPIEZA DE LA PARTE SUPERIOR DE LA CABINA Y DE LA FOSA.
• LUBRICAR LAS GUÍAS DE LA CABINA Y DE CONTRAPESO. RELLENAR ENVASES DE ACEITE.
• PROBAR EL FUNCIONAMIENTO DEL SISTEMA DE RESCATE, MEDIR VOLTAJE DE LA BATERÍA Y VERIFICAR FECHA DE EXPIRACIÓN.
</t>
    </r>
  </si>
  <si>
    <r>
      <rPr>
        <b/>
        <sz val="11"/>
        <color rgb="FF000000"/>
        <rFont val="Times New Roman"/>
        <family val="1"/>
      </rPr>
      <t xml:space="preserve">MES 17
</t>
    </r>
    <r>
      <rPr>
        <sz val="11"/>
        <color rgb="FF000000"/>
        <rFont val="Times New Roman"/>
        <family val="1"/>
      </rPr>
      <t xml:space="preserve">
• VERIFICAR Y REAPRETAR TODAS LAS CONEXIONES ELÉCTRICAS DE ALTA Y BAJA TENSIÓN DEL CONTROLADOR.
• EXAMINAR EL ESTADO DE TODOS LOS FUSIBLES Y DE LOS INTERRUPTORES DE PROTECCIÓN.
• CONFIRMAR LA DISPONIBILIDAD DE LA LLAVE DE FRENO Y DE LA VOLANTA DE RESCATE EN LA SALA DE MÁQUINAS.
• REVISAR EL ESTADO DE ACEITE Y DEL VENTILADOR DE LA MÁQUINA.
• VERIFICAR QUE NO HAYA RUIDOS ANORMALES EN EL MOTOR, EN EL FRENO Y LAS POLEAS.
• EXAMINAR LA FIRMEZA DEL ENCODER DEL MOTOR, REAPRETAR DE SER NECESARIO.
• VERIFICAR EL FUNCIONAMIENTO DEL MONITOR DE CINTAS.
• LIMPIEZA DE LA PARTE SUPERIOR DE LA CABINA Y DE LA SALA DE MÁQUINAS.
• PROBAR EL FUNCIONAMIENTO DEL SISTEMA DE RESCATE, MEDIR VOLTAJE DE LA BATERÍA Y VERIFICAR FECHA DE EXPIRACIÓN.
• VERIFICAR EL FUNCIONAMIENTO DE TODOS LOS BOTONES Y DE LA ALARMA DEL ELEVADOR.</t>
    </r>
  </si>
  <si>
    <r>
      <rPr>
        <b/>
        <sz val="11"/>
        <color rgb="FF000000"/>
        <rFont val="Times New Roman"/>
        <family val="1"/>
      </rPr>
      <t xml:space="preserve">MES 18 
</t>
    </r>
    <r>
      <rPr>
        <sz val="11"/>
        <color rgb="FF000000"/>
        <rFont val="Times New Roman"/>
        <family val="1"/>
      </rPr>
      <t xml:space="preserve">• INSPECCIÓN TÉCNICA E INFORME SEMESTRAL. </t>
    </r>
  </si>
  <si>
    <t xml:space="preserve">LOTE 2 - MANTENIMIENTO CORRECTIVO </t>
  </si>
  <si>
    <t>REEMPLAZOS DE PIEZAS Y REPUESTOS CON EL SERVICIO DE INSTALACIÓN INCLUIDA QUE PUDIERA ESTAR FUERA DEL RANGO DE COBERTURA DEL MANTENIMIENTO PREVENTIVO, CON UN TOPE MÁXIMO DE CUATROCIENTOS CINCUENTA Y CUATRO MIL SETECIENTOS SETENTA Y DOS PESOS DOMINICANOS CON 00/100 CENTAVOS (RD$454,772.00)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</si>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</sst>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2" borderId="19" xfId="0" applyFont="1" applyFill="1" applyBorder="1" applyAlignment="1" applyProtection="1">
      <alignment wrapText="1"/>
      <protection locked="0"/>
    </xf>
    <xf numFmtId="0" fontId="5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 applyProtection="1">
      <alignment vertical="center"/>
      <protection locked="0"/>
    </xf>
    <xf numFmtId="9" fontId="5" fillId="2" borderId="19" xfId="0" applyNumberFormat="1" applyFont="1" applyFill="1" applyBorder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>
      <alignment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 applyProtection="1">
      <alignment wrapText="1"/>
      <protection locked="0"/>
    </xf>
    <xf numFmtId="0" fontId="5" fillId="4" borderId="29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 applyProtection="1">
      <alignment vertical="center"/>
      <protection locked="0"/>
    </xf>
    <xf numFmtId="9" fontId="5" fillId="2" borderId="29" xfId="0" applyNumberFormat="1" applyFont="1" applyFill="1" applyBorder="1" applyAlignment="1" applyProtection="1">
      <alignment horizontal="center" vertical="center"/>
      <protection locked="0"/>
    </xf>
    <xf numFmtId="164" fontId="5" fillId="4" borderId="29" xfId="0" applyNumberFormat="1" applyFont="1" applyFill="1" applyBorder="1" applyAlignment="1">
      <alignment vertical="center"/>
    </xf>
    <xf numFmtId="164" fontId="5" fillId="4" borderId="30" xfId="0" applyNumberFormat="1" applyFont="1" applyFill="1" applyBorder="1" applyAlignment="1">
      <alignment vertical="center"/>
    </xf>
    <xf numFmtId="0" fontId="6" fillId="4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 applyProtection="1">
      <alignment wrapText="1"/>
      <protection locked="0"/>
    </xf>
    <xf numFmtId="0" fontId="5" fillId="4" borderId="32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 applyProtection="1">
      <alignment vertical="center"/>
      <protection locked="0"/>
    </xf>
    <xf numFmtId="9" fontId="5" fillId="2" borderId="32" xfId="0" applyNumberFormat="1" applyFont="1" applyFill="1" applyBorder="1" applyAlignment="1" applyProtection="1">
      <alignment horizontal="center" vertical="center"/>
      <protection locked="0"/>
    </xf>
    <xf numFmtId="164" fontId="5" fillId="4" borderId="32" xfId="0" applyNumberFormat="1" applyFont="1" applyFill="1" applyBorder="1" applyAlignment="1">
      <alignment vertical="center"/>
    </xf>
    <xf numFmtId="164" fontId="5" fillId="4" borderId="33" xfId="0" applyNumberFormat="1" applyFont="1" applyFill="1" applyBorder="1" applyAlignment="1">
      <alignment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13" fillId="4" borderId="19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14" fillId="4" borderId="32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4" borderId="22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zoomScale="80" zoomScaleNormal="80" zoomScaleSheetLayoutView="100" workbookViewId="0">
      <selection activeCell="A2" sqref="A2:N3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86.88671875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25.5546875" hidden="1" customWidth="1"/>
    <col min="12" max="12" width="25.5546875" customWidth="1"/>
    <col min="13" max="13" width="20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30.75" customHeight="1" x14ac:dyDescent="0.3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8.75" customHeight="1" x14ac:dyDescent="0.3">
      <c r="A4" s="94" t="s">
        <v>1</v>
      </c>
      <c r="B4" s="94"/>
      <c r="C4" s="9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90" t="s">
        <v>2</v>
      </c>
      <c r="B6" s="91"/>
      <c r="C6" s="85" t="s">
        <v>3</v>
      </c>
      <c r="D6" s="86"/>
      <c r="E6" s="86"/>
      <c r="F6" s="86"/>
      <c r="G6" s="86"/>
      <c r="H6" s="87"/>
      <c r="I6" s="91" t="s">
        <v>4</v>
      </c>
      <c r="J6" s="91"/>
      <c r="K6" s="5"/>
      <c r="L6" s="95" t="s">
        <v>5</v>
      </c>
      <c r="M6" s="95"/>
      <c r="N6" s="96"/>
    </row>
    <row r="7" spans="1:14" ht="45" customHeight="1" x14ac:dyDescent="0.3">
      <c r="A7" s="93" t="s">
        <v>6</v>
      </c>
      <c r="B7" s="92"/>
      <c r="C7" s="88"/>
      <c r="D7" s="88"/>
      <c r="E7" s="88"/>
      <c r="F7" s="88"/>
      <c r="G7" s="88"/>
      <c r="H7" s="88"/>
      <c r="I7" s="92" t="s">
        <v>7</v>
      </c>
      <c r="J7" s="92"/>
      <c r="K7" s="6"/>
      <c r="L7" s="97"/>
      <c r="M7" s="97"/>
      <c r="N7" s="98"/>
    </row>
    <row r="8" spans="1:14" ht="45" customHeight="1" x14ac:dyDescent="0.3">
      <c r="A8" s="82" t="s">
        <v>8</v>
      </c>
      <c r="B8" s="83"/>
      <c r="C8" s="89"/>
      <c r="D8" s="89"/>
      <c r="E8" s="89"/>
      <c r="F8" s="89"/>
      <c r="G8" s="89"/>
      <c r="H8" s="89"/>
      <c r="I8" s="83" t="s">
        <v>9</v>
      </c>
      <c r="J8" s="83"/>
      <c r="K8" s="7"/>
      <c r="L8" s="89"/>
      <c r="M8" s="89"/>
      <c r="N8" s="99"/>
    </row>
    <row r="9" spans="1:14" ht="6" customHeigh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x14ac:dyDescent="0.3">
      <c r="A10" s="36" t="s">
        <v>10</v>
      </c>
      <c r="B10" s="81" t="s">
        <v>11</v>
      </c>
      <c r="C10" s="81"/>
      <c r="D10" s="81"/>
      <c r="E10" s="37" t="s">
        <v>12</v>
      </c>
      <c r="F10" s="37" t="s">
        <v>13</v>
      </c>
      <c r="G10" s="37" t="s">
        <v>14</v>
      </c>
      <c r="H10" s="37" t="s">
        <v>15</v>
      </c>
      <c r="I10" s="37" t="s">
        <v>16</v>
      </c>
      <c r="J10" s="37" t="s">
        <v>17</v>
      </c>
      <c r="K10" s="37"/>
      <c r="L10" s="37" t="s">
        <v>18</v>
      </c>
      <c r="M10" s="37"/>
      <c r="N10" s="38" t="s">
        <v>19</v>
      </c>
    </row>
    <row r="11" spans="1:14" ht="34.5" customHeight="1" x14ac:dyDescent="0.3">
      <c r="A11" s="43" t="s">
        <v>20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ht="249.75" customHeight="1" x14ac:dyDescent="0.3">
      <c r="A12" s="28">
        <v>1</v>
      </c>
      <c r="B12" s="52" t="s">
        <v>21</v>
      </c>
      <c r="C12" s="51"/>
      <c r="D12" s="51"/>
      <c r="E12" s="29"/>
      <c r="F12" s="30" t="s">
        <v>22</v>
      </c>
      <c r="G12" s="31">
        <v>1</v>
      </c>
      <c r="H12" s="32"/>
      <c r="I12" s="33">
        <v>0.18</v>
      </c>
      <c r="J12" s="34">
        <f>H12*I12</f>
        <v>0</v>
      </c>
      <c r="K12" s="34">
        <f>G12*J12</f>
        <v>0</v>
      </c>
      <c r="L12" s="34">
        <f>H12+J12</f>
        <v>0</v>
      </c>
      <c r="M12" s="34">
        <f t="shared" ref="M12:M28" si="0">G12*H12</f>
        <v>0</v>
      </c>
      <c r="N12" s="35">
        <f>G12*L12</f>
        <v>0</v>
      </c>
    </row>
    <row r="13" spans="1:14" ht="249.75" customHeight="1" x14ac:dyDescent="0.3">
      <c r="A13" s="17">
        <v>2</v>
      </c>
      <c r="B13" s="39" t="s">
        <v>23</v>
      </c>
      <c r="C13" s="40"/>
      <c r="D13" s="40"/>
      <c r="E13" s="10"/>
      <c r="F13" s="11" t="s">
        <v>22</v>
      </c>
      <c r="G13" s="12">
        <v>1</v>
      </c>
      <c r="H13" s="13"/>
      <c r="I13" s="14">
        <v>0.18</v>
      </c>
      <c r="J13" s="15">
        <f t="shared" ref="J13:J28" si="1">H13*I13</f>
        <v>0</v>
      </c>
      <c r="K13" s="15">
        <f t="shared" ref="K13:K28" si="2">G13*J13</f>
        <v>0</v>
      </c>
      <c r="L13" s="15">
        <f t="shared" ref="L13:L28" si="3">H13+J13</f>
        <v>0</v>
      </c>
      <c r="M13" s="15">
        <f t="shared" si="0"/>
        <v>0</v>
      </c>
      <c r="N13" s="18">
        <f t="shared" ref="N13:N28" si="4">G13*L13</f>
        <v>0</v>
      </c>
    </row>
    <row r="14" spans="1:14" ht="249.75" customHeight="1" x14ac:dyDescent="0.3">
      <c r="A14" s="17">
        <v>3</v>
      </c>
      <c r="B14" s="39" t="s">
        <v>24</v>
      </c>
      <c r="C14" s="40"/>
      <c r="D14" s="40"/>
      <c r="E14" s="10"/>
      <c r="F14" s="11" t="s">
        <v>22</v>
      </c>
      <c r="G14" s="12">
        <v>1</v>
      </c>
      <c r="H14" s="13"/>
      <c r="I14" s="14">
        <v>0.18</v>
      </c>
      <c r="J14" s="15">
        <f t="shared" si="1"/>
        <v>0</v>
      </c>
      <c r="K14" s="15">
        <f t="shared" si="2"/>
        <v>0</v>
      </c>
      <c r="L14" s="15">
        <f t="shared" si="3"/>
        <v>0</v>
      </c>
      <c r="M14" s="15">
        <f t="shared" si="0"/>
        <v>0</v>
      </c>
      <c r="N14" s="18">
        <f t="shared" si="4"/>
        <v>0</v>
      </c>
    </row>
    <row r="15" spans="1:14" ht="249.75" customHeight="1" x14ac:dyDescent="0.3">
      <c r="A15" s="17">
        <v>4</v>
      </c>
      <c r="B15" s="39" t="s">
        <v>25</v>
      </c>
      <c r="C15" s="40"/>
      <c r="D15" s="40"/>
      <c r="E15" s="10"/>
      <c r="F15" s="11" t="s">
        <v>22</v>
      </c>
      <c r="G15" s="12">
        <v>1</v>
      </c>
      <c r="H15" s="13"/>
      <c r="I15" s="14">
        <v>0.18</v>
      </c>
      <c r="J15" s="15">
        <f t="shared" si="1"/>
        <v>0</v>
      </c>
      <c r="K15" s="15">
        <f t="shared" si="2"/>
        <v>0</v>
      </c>
      <c r="L15" s="15">
        <f t="shared" si="3"/>
        <v>0</v>
      </c>
      <c r="M15" s="15">
        <f t="shared" si="0"/>
        <v>0</v>
      </c>
      <c r="N15" s="18">
        <f t="shared" si="4"/>
        <v>0</v>
      </c>
    </row>
    <row r="16" spans="1:14" ht="249.75" customHeight="1" x14ac:dyDescent="0.3">
      <c r="A16" s="17">
        <v>5</v>
      </c>
      <c r="B16" s="42" t="s">
        <v>26</v>
      </c>
      <c r="C16" s="40"/>
      <c r="D16" s="40"/>
      <c r="E16" s="10"/>
      <c r="F16" s="11" t="s">
        <v>22</v>
      </c>
      <c r="G16" s="12">
        <v>1</v>
      </c>
      <c r="H16" s="13"/>
      <c r="I16" s="14">
        <v>0.18</v>
      </c>
      <c r="J16" s="15">
        <f t="shared" si="1"/>
        <v>0</v>
      </c>
      <c r="K16" s="15">
        <f t="shared" si="2"/>
        <v>0</v>
      </c>
      <c r="L16" s="15">
        <f t="shared" si="3"/>
        <v>0</v>
      </c>
      <c r="M16" s="15">
        <f t="shared" si="0"/>
        <v>0</v>
      </c>
      <c r="N16" s="18">
        <f t="shared" si="4"/>
        <v>0</v>
      </c>
    </row>
    <row r="17" spans="1:14" ht="249.75" customHeight="1" x14ac:dyDescent="0.3">
      <c r="A17" s="17">
        <v>6</v>
      </c>
      <c r="B17" s="39" t="s">
        <v>27</v>
      </c>
      <c r="C17" s="40"/>
      <c r="D17" s="40"/>
      <c r="E17" s="10"/>
      <c r="F17" s="11" t="s">
        <v>22</v>
      </c>
      <c r="G17" s="12">
        <v>1</v>
      </c>
      <c r="H17" s="13"/>
      <c r="I17" s="14">
        <v>0.18</v>
      </c>
      <c r="J17" s="15">
        <f t="shared" si="1"/>
        <v>0</v>
      </c>
      <c r="K17" s="15">
        <f t="shared" si="2"/>
        <v>0</v>
      </c>
      <c r="L17" s="15">
        <f t="shared" si="3"/>
        <v>0</v>
      </c>
      <c r="M17" s="15">
        <f t="shared" si="0"/>
        <v>0</v>
      </c>
      <c r="N17" s="18">
        <f t="shared" si="4"/>
        <v>0</v>
      </c>
    </row>
    <row r="18" spans="1:14" ht="249.75" customHeight="1" x14ac:dyDescent="0.3">
      <c r="A18" s="17">
        <v>7</v>
      </c>
      <c r="B18" s="39" t="s">
        <v>28</v>
      </c>
      <c r="C18" s="40"/>
      <c r="D18" s="40"/>
      <c r="E18" s="10"/>
      <c r="F18" s="11" t="s">
        <v>22</v>
      </c>
      <c r="G18" s="12">
        <v>1</v>
      </c>
      <c r="H18" s="13"/>
      <c r="I18" s="14">
        <v>0.18</v>
      </c>
      <c r="J18" s="15">
        <f t="shared" si="1"/>
        <v>0</v>
      </c>
      <c r="K18" s="15">
        <f t="shared" si="2"/>
        <v>0</v>
      </c>
      <c r="L18" s="15">
        <f t="shared" si="3"/>
        <v>0</v>
      </c>
      <c r="M18" s="15">
        <f t="shared" si="0"/>
        <v>0</v>
      </c>
      <c r="N18" s="18">
        <f t="shared" si="4"/>
        <v>0</v>
      </c>
    </row>
    <row r="19" spans="1:14" ht="249.75" customHeight="1" x14ac:dyDescent="0.3">
      <c r="A19" s="17">
        <v>8</v>
      </c>
      <c r="B19" s="39" t="s">
        <v>29</v>
      </c>
      <c r="C19" s="40"/>
      <c r="D19" s="40"/>
      <c r="E19" s="10"/>
      <c r="F19" s="11" t="s">
        <v>22</v>
      </c>
      <c r="G19" s="12">
        <v>1</v>
      </c>
      <c r="H19" s="13"/>
      <c r="I19" s="14">
        <v>0.18</v>
      </c>
      <c r="J19" s="15">
        <f t="shared" si="1"/>
        <v>0</v>
      </c>
      <c r="K19" s="15">
        <f t="shared" si="2"/>
        <v>0</v>
      </c>
      <c r="L19" s="15">
        <f t="shared" si="3"/>
        <v>0</v>
      </c>
      <c r="M19" s="15">
        <f t="shared" si="0"/>
        <v>0</v>
      </c>
      <c r="N19" s="18">
        <f t="shared" si="4"/>
        <v>0</v>
      </c>
    </row>
    <row r="20" spans="1:14" ht="249.75" customHeight="1" x14ac:dyDescent="0.3">
      <c r="A20" s="17">
        <v>9</v>
      </c>
      <c r="B20" s="39" t="s">
        <v>30</v>
      </c>
      <c r="C20" s="40"/>
      <c r="D20" s="40"/>
      <c r="E20" s="10"/>
      <c r="F20" s="11" t="s">
        <v>22</v>
      </c>
      <c r="G20" s="12">
        <v>1</v>
      </c>
      <c r="H20" s="13"/>
      <c r="I20" s="14">
        <v>0.18</v>
      </c>
      <c r="J20" s="15">
        <f t="shared" si="1"/>
        <v>0</v>
      </c>
      <c r="K20" s="15">
        <f t="shared" si="2"/>
        <v>0</v>
      </c>
      <c r="L20" s="15">
        <f t="shared" si="3"/>
        <v>0</v>
      </c>
      <c r="M20" s="15">
        <f t="shared" si="0"/>
        <v>0</v>
      </c>
      <c r="N20" s="18">
        <f t="shared" si="4"/>
        <v>0</v>
      </c>
    </row>
    <row r="21" spans="1:14" ht="249.75" customHeight="1" x14ac:dyDescent="0.3">
      <c r="A21" s="17">
        <v>10</v>
      </c>
      <c r="B21" s="39" t="s">
        <v>31</v>
      </c>
      <c r="C21" s="40"/>
      <c r="D21" s="40"/>
      <c r="E21" s="10"/>
      <c r="F21" s="11" t="s">
        <v>22</v>
      </c>
      <c r="G21" s="12">
        <v>1</v>
      </c>
      <c r="H21" s="13"/>
      <c r="I21" s="14">
        <v>0.18</v>
      </c>
      <c r="J21" s="15">
        <f t="shared" si="1"/>
        <v>0</v>
      </c>
      <c r="K21" s="15">
        <f t="shared" si="2"/>
        <v>0</v>
      </c>
      <c r="L21" s="15">
        <f t="shared" si="3"/>
        <v>0</v>
      </c>
      <c r="M21" s="15">
        <f t="shared" si="0"/>
        <v>0</v>
      </c>
      <c r="N21" s="18">
        <f t="shared" si="4"/>
        <v>0</v>
      </c>
    </row>
    <row r="22" spans="1:14" ht="249.75" customHeight="1" x14ac:dyDescent="0.3">
      <c r="A22" s="17">
        <v>11</v>
      </c>
      <c r="B22" s="41" t="s">
        <v>32</v>
      </c>
      <c r="C22" s="40"/>
      <c r="D22" s="40"/>
      <c r="E22" s="10"/>
      <c r="F22" s="11" t="s">
        <v>22</v>
      </c>
      <c r="G22" s="12">
        <v>1</v>
      </c>
      <c r="H22" s="13"/>
      <c r="I22" s="14">
        <v>0.18</v>
      </c>
      <c r="J22" s="15">
        <f t="shared" si="1"/>
        <v>0</v>
      </c>
      <c r="K22" s="15">
        <f t="shared" si="2"/>
        <v>0</v>
      </c>
      <c r="L22" s="15">
        <f t="shared" si="3"/>
        <v>0</v>
      </c>
      <c r="M22" s="15">
        <f t="shared" si="0"/>
        <v>0</v>
      </c>
      <c r="N22" s="18">
        <f t="shared" si="4"/>
        <v>0</v>
      </c>
    </row>
    <row r="23" spans="1:14" ht="99.75" customHeight="1" x14ac:dyDescent="0.3">
      <c r="A23" s="17">
        <v>12</v>
      </c>
      <c r="B23" s="42" t="s">
        <v>33</v>
      </c>
      <c r="C23" s="40"/>
      <c r="D23" s="40"/>
      <c r="E23" s="10"/>
      <c r="F23" s="11" t="s">
        <v>22</v>
      </c>
      <c r="G23" s="12">
        <v>1</v>
      </c>
      <c r="H23" s="13"/>
      <c r="I23" s="14">
        <v>0.18</v>
      </c>
      <c r="J23" s="15">
        <f t="shared" si="1"/>
        <v>0</v>
      </c>
      <c r="K23" s="15">
        <f t="shared" si="2"/>
        <v>0</v>
      </c>
      <c r="L23" s="15">
        <f t="shared" si="3"/>
        <v>0</v>
      </c>
      <c r="M23" s="15">
        <f t="shared" si="0"/>
        <v>0</v>
      </c>
      <c r="N23" s="18">
        <f t="shared" si="4"/>
        <v>0</v>
      </c>
    </row>
    <row r="24" spans="1:14" ht="249.75" customHeight="1" x14ac:dyDescent="0.3">
      <c r="A24" s="17">
        <v>13</v>
      </c>
      <c r="B24" s="41" t="s">
        <v>34</v>
      </c>
      <c r="C24" s="40"/>
      <c r="D24" s="40"/>
      <c r="E24" s="10"/>
      <c r="F24" s="11" t="s">
        <v>22</v>
      </c>
      <c r="G24" s="12">
        <v>1</v>
      </c>
      <c r="H24" s="13"/>
      <c r="I24" s="14">
        <v>0.18</v>
      </c>
      <c r="J24" s="15">
        <f t="shared" si="1"/>
        <v>0</v>
      </c>
      <c r="K24" s="15">
        <f t="shared" si="2"/>
        <v>0</v>
      </c>
      <c r="L24" s="15">
        <f t="shared" si="3"/>
        <v>0</v>
      </c>
      <c r="M24" s="15">
        <f t="shared" si="0"/>
        <v>0</v>
      </c>
      <c r="N24" s="18">
        <f t="shared" si="4"/>
        <v>0</v>
      </c>
    </row>
    <row r="25" spans="1:14" ht="249.75" customHeight="1" x14ac:dyDescent="0.3">
      <c r="A25" s="17">
        <v>14</v>
      </c>
      <c r="B25" s="41" t="s">
        <v>35</v>
      </c>
      <c r="C25" s="40"/>
      <c r="D25" s="40"/>
      <c r="E25" s="10"/>
      <c r="F25" s="11" t="s">
        <v>22</v>
      </c>
      <c r="G25" s="12">
        <v>1</v>
      </c>
      <c r="H25" s="13"/>
      <c r="I25" s="14">
        <v>0.18</v>
      </c>
      <c r="J25" s="15">
        <f t="shared" si="1"/>
        <v>0</v>
      </c>
      <c r="K25" s="15">
        <f t="shared" si="2"/>
        <v>0</v>
      </c>
      <c r="L25" s="15">
        <f t="shared" si="3"/>
        <v>0</v>
      </c>
      <c r="M25" s="15">
        <f t="shared" si="0"/>
        <v>0</v>
      </c>
      <c r="N25" s="18">
        <f t="shared" si="4"/>
        <v>0</v>
      </c>
    </row>
    <row r="26" spans="1:14" ht="249.75" customHeight="1" x14ac:dyDescent="0.3">
      <c r="A26" s="17">
        <v>15</v>
      </c>
      <c r="B26" s="41" t="s">
        <v>36</v>
      </c>
      <c r="C26" s="40"/>
      <c r="D26" s="40"/>
      <c r="E26" s="10"/>
      <c r="F26" s="11" t="s">
        <v>22</v>
      </c>
      <c r="G26" s="12">
        <v>1</v>
      </c>
      <c r="H26" s="13"/>
      <c r="I26" s="14">
        <v>0.18</v>
      </c>
      <c r="J26" s="15">
        <f t="shared" si="1"/>
        <v>0</v>
      </c>
      <c r="K26" s="15">
        <f t="shared" si="2"/>
        <v>0</v>
      </c>
      <c r="L26" s="15">
        <f t="shared" si="3"/>
        <v>0</v>
      </c>
      <c r="M26" s="15">
        <f t="shared" si="0"/>
        <v>0</v>
      </c>
      <c r="N26" s="18">
        <f t="shared" si="4"/>
        <v>0</v>
      </c>
    </row>
    <row r="27" spans="1:14" ht="249.75" customHeight="1" x14ac:dyDescent="0.3">
      <c r="A27" s="17">
        <v>16</v>
      </c>
      <c r="B27" s="50" t="s">
        <v>37</v>
      </c>
      <c r="C27" s="40"/>
      <c r="D27" s="40"/>
      <c r="E27" s="10"/>
      <c r="F27" s="11" t="s">
        <v>22</v>
      </c>
      <c r="G27" s="12">
        <v>1</v>
      </c>
      <c r="H27" s="13"/>
      <c r="I27" s="14">
        <v>0.18</v>
      </c>
      <c r="J27" s="15">
        <f t="shared" si="1"/>
        <v>0</v>
      </c>
      <c r="K27" s="15">
        <f t="shared" si="2"/>
        <v>0</v>
      </c>
      <c r="L27" s="15">
        <f t="shared" si="3"/>
        <v>0</v>
      </c>
      <c r="M27" s="15">
        <f t="shared" si="0"/>
        <v>0</v>
      </c>
      <c r="N27" s="18">
        <f t="shared" si="4"/>
        <v>0</v>
      </c>
    </row>
    <row r="28" spans="1:14" ht="249.75" customHeight="1" x14ac:dyDescent="0.3">
      <c r="A28" s="17">
        <v>17</v>
      </c>
      <c r="B28" s="41" t="s">
        <v>38</v>
      </c>
      <c r="C28" s="40"/>
      <c r="D28" s="40"/>
      <c r="E28" s="10"/>
      <c r="F28" s="11" t="s">
        <v>22</v>
      </c>
      <c r="G28" s="12">
        <v>1</v>
      </c>
      <c r="H28" s="13"/>
      <c r="I28" s="14">
        <v>0.18</v>
      </c>
      <c r="J28" s="15">
        <f t="shared" si="1"/>
        <v>0</v>
      </c>
      <c r="K28" s="15">
        <f t="shared" si="2"/>
        <v>0</v>
      </c>
      <c r="L28" s="15">
        <f t="shared" si="3"/>
        <v>0</v>
      </c>
      <c r="M28" s="15">
        <f t="shared" si="0"/>
        <v>0</v>
      </c>
      <c r="N28" s="18">
        <f t="shared" si="4"/>
        <v>0</v>
      </c>
    </row>
    <row r="29" spans="1:14" ht="99.75" customHeight="1" x14ac:dyDescent="0.3">
      <c r="A29" s="20">
        <v>18</v>
      </c>
      <c r="B29" s="53" t="s">
        <v>39</v>
      </c>
      <c r="C29" s="54"/>
      <c r="D29" s="54"/>
      <c r="E29" s="21"/>
      <c r="F29" s="22" t="s">
        <v>22</v>
      </c>
      <c r="G29" s="23">
        <v>1</v>
      </c>
      <c r="H29" s="24"/>
      <c r="I29" s="25">
        <v>0.18</v>
      </c>
      <c r="J29" s="26">
        <f>H29*I29</f>
        <v>0</v>
      </c>
      <c r="K29" s="26">
        <f>G29*J29</f>
        <v>0</v>
      </c>
      <c r="L29" s="26">
        <f>H29+J29</f>
        <v>0</v>
      </c>
      <c r="M29" s="26">
        <f>G29*H29</f>
        <v>0</v>
      </c>
      <c r="N29" s="27">
        <f>G29*L29</f>
        <v>0</v>
      </c>
    </row>
    <row r="30" spans="1:14" ht="44.25" customHeight="1" x14ac:dyDescent="0.3">
      <c r="A30" s="43" t="s">
        <v>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5"/>
    </row>
    <row r="31" spans="1:14" ht="99.75" customHeight="1" x14ac:dyDescent="0.3">
      <c r="A31" s="28">
        <v>1</v>
      </c>
      <c r="B31" s="51" t="s">
        <v>41</v>
      </c>
      <c r="C31" s="51"/>
      <c r="D31" s="51"/>
      <c r="E31" s="29"/>
      <c r="F31" s="30" t="s">
        <v>22</v>
      </c>
      <c r="G31" s="31">
        <v>1</v>
      </c>
      <c r="H31" s="32">
        <f>454772/1.18</f>
        <v>385400</v>
      </c>
      <c r="I31" s="33">
        <v>0.18</v>
      </c>
      <c r="J31" s="34">
        <f>H31*I31</f>
        <v>69372</v>
      </c>
      <c r="K31" s="34">
        <f>G31*J31</f>
        <v>69372</v>
      </c>
      <c r="L31" s="34">
        <f>H31+J31</f>
        <v>454772</v>
      </c>
      <c r="M31" s="34">
        <f>G31*H31</f>
        <v>385400</v>
      </c>
      <c r="N31" s="35">
        <f>G31*L31</f>
        <v>454772</v>
      </c>
    </row>
    <row r="32" spans="1:14" ht="27.75" customHeight="1" x14ac:dyDescent="0.3">
      <c r="A32" s="48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16"/>
      <c r="L32" s="46">
        <f>SUM(M12:M29,M31)</f>
        <v>385400</v>
      </c>
      <c r="M32" s="46"/>
      <c r="N32" s="47"/>
    </row>
    <row r="33" spans="1:14" ht="27.75" customHeight="1" x14ac:dyDescent="0.3">
      <c r="A33" s="73" t="s">
        <v>43</v>
      </c>
      <c r="B33" s="74"/>
      <c r="C33" s="74"/>
      <c r="D33" s="74"/>
      <c r="E33" s="74"/>
      <c r="F33" s="74"/>
      <c r="G33" s="74"/>
      <c r="H33" s="74"/>
      <c r="I33" s="74"/>
      <c r="J33" s="74"/>
      <c r="K33" s="19"/>
      <c r="L33" s="70">
        <f>SUM(K12:K29,K31)</f>
        <v>69372</v>
      </c>
      <c r="M33" s="70"/>
      <c r="N33" s="71"/>
    </row>
    <row r="34" spans="1:14" ht="6" customHeight="1" x14ac:dyDescent="0.3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</row>
    <row r="35" spans="1:14" s="2" customFormat="1" ht="69" customHeight="1" x14ac:dyDescent="0.3">
      <c r="A35" s="62" t="s">
        <v>44</v>
      </c>
      <c r="B35" s="63"/>
      <c r="C35" s="63"/>
      <c r="D35" s="63"/>
      <c r="E35" s="61"/>
      <c r="F35" s="61"/>
      <c r="G35" s="61"/>
      <c r="H35" s="61"/>
      <c r="I35" s="79" t="s">
        <v>45</v>
      </c>
      <c r="J35" s="80"/>
      <c r="K35" s="3"/>
      <c r="L35" s="76">
        <f>L32+L33</f>
        <v>454772</v>
      </c>
      <c r="M35" s="77"/>
      <c r="N35" s="78"/>
    </row>
    <row r="36" spans="1:14" ht="6" customHeight="1" x14ac:dyDescent="0.3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</row>
    <row r="37" spans="1:14" ht="6" customHeight="1" thickBot="1" x14ac:dyDescent="0.3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</row>
    <row r="38" spans="1:14" ht="15" customHeight="1" x14ac:dyDescent="0.3">
      <c r="A38" s="64" t="s">
        <v>46</v>
      </c>
      <c r="B38" s="65"/>
      <c r="C38" s="65"/>
      <c r="D38" s="65"/>
      <c r="E38" s="65"/>
      <c r="F38" s="65"/>
      <c r="G38" s="65"/>
      <c r="H38" s="65"/>
      <c r="I38" s="55" t="s">
        <v>47</v>
      </c>
      <c r="J38" s="55"/>
      <c r="K38" s="55"/>
      <c r="L38" s="55"/>
      <c r="M38" s="55"/>
      <c r="N38" s="56"/>
    </row>
    <row r="39" spans="1:14" ht="15" customHeight="1" x14ac:dyDescent="0.3">
      <c r="A39" s="66"/>
      <c r="B39" s="67"/>
      <c r="C39" s="67"/>
      <c r="D39" s="67"/>
      <c r="E39" s="67"/>
      <c r="F39" s="67"/>
      <c r="G39" s="67"/>
      <c r="H39" s="67"/>
      <c r="I39" s="57"/>
      <c r="J39" s="57"/>
      <c r="K39" s="57"/>
      <c r="L39" s="57"/>
      <c r="M39" s="57"/>
      <c r="N39" s="58"/>
    </row>
    <row r="40" spans="1:14" ht="15" customHeight="1" x14ac:dyDescent="0.3">
      <c r="A40" s="66"/>
      <c r="B40" s="67"/>
      <c r="C40" s="67"/>
      <c r="D40" s="67"/>
      <c r="E40" s="67"/>
      <c r="F40" s="67"/>
      <c r="G40" s="67"/>
      <c r="H40" s="67"/>
      <c r="I40" s="57"/>
      <c r="J40" s="57"/>
      <c r="K40" s="57"/>
      <c r="L40" s="57"/>
      <c r="M40" s="57"/>
      <c r="N40" s="58"/>
    </row>
    <row r="41" spans="1:14" ht="15" customHeight="1" x14ac:dyDescent="0.3">
      <c r="A41" s="66"/>
      <c r="B41" s="67"/>
      <c r="C41" s="67"/>
      <c r="D41" s="67"/>
      <c r="E41" s="67"/>
      <c r="F41" s="67"/>
      <c r="G41" s="67"/>
      <c r="H41" s="67"/>
      <c r="I41" s="57"/>
      <c r="J41" s="57"/>
      <c r="K41" s="57"/>
      <c r="L41" s="57"/>
      <c r="M41" s="57"/>
      <c r="N41" s="58"/>
    </row>
    <row r="42" spans="1:14" ht="15" customHeight="1" thickBot="1" x14ac:dyDescent="0.35">
      <c r="A42" s="68"/>
      <c r="B42" s="69"/>
      <c r="C42" s="69"/>
      <c r="D42" s="69"/>
      <c r="E42" s="69"/>
      <c r="F42" s="69"/>
      <c r="G42" s="69"/>
      <c r="H42" s="69"/>
      <c r="I42" s="59"/>
      <c r="J42" s="59"/>
      <c r="K42" s="59"/>
      <c r="L42" s="59"/>
      <c r="M42" s="59"/>
      <c r="N42" s="60"/>
    </row>
  </sheetData>
  <sheetProtection algorithmName="SHA-512" hashValue="npaA1fGwKPe4GftQbuEo1HLpcoknrV229cHRuSaEl4P2Tb4OeyK2I+Px9Jd7jmbvMKoePA1maeWi3N1ebp5tjQ==" saltValue="F8RJaM4PnNUAxZlsL/JUjw==" spinCount="100000" sheet="1" objects="1" scenarios="1"/>
  <mergeCells count="49"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38:N42"/>
    <mergeCell ref="E35:H35"/>
    <mergeCell ref="A35:D35"/>
    <mergeCell ref="A38:H42"/>
    <mergeCell ref="L33:N33"/>
    <mergeCell ref="A37:N37"/>
    <mergeCell ref="A33:J33"/>
    <mergeCell ref="A34:N34"/>
    <mergeCell ref="A36:N36"/>
    <mergeCell ref="L35:N35"/>
    <mergeCell ref="I35:J35"/>
    <mergeCell ref="A11:N11"/>
    <mergeCell ref="A30:N30"/>
    <mergeCell ref="L32:N32"/>
    <mergeCell ref="A32:J32"/>
    <mergeCell ref="B27:D27"/>
    <mergeCell ref="B31:D31"/>
    <mergeCell ref="B12:D12"/>
    <mergeCell ref="B29:D29"/>
    <mergeCell ref="B13:D13"/>
    <mergeCell ref="B17:D17"/>
    <mergeCell ref="B18:D18"/>
    <mergeCell ref="B19:D19"/>
    <mergeCell ref="B20:D20"/>
    <mergeCell ref="B21:D21"/>
    <mergeCell ref="B14:D14"/>
    <mergeCell ref="B22:D22"/>
    <mergeCell ref="B28:D28"/>
    <mergeCell ref="B23:D23"/>
    <mergeCell ref="B24:D24"/>
    <mergeCell ref="B25:D25"/>
    <mergeCell ref="B26:D26"/>
    <mergeCell ref="B15:D15"/>
    <mergeCell ref="B16:D16"/>
  </mergeCells>
  <dataValidations count="1">
    <dataValidation type="decimal" allowBlank="1" showInputMessage="1" showErrorMessage="1" errorTitle="ALERTA" error="EN ESTA CELDA SOLO ES PERMITIDO DÍGITOS NUMÉRICOS" sqref="H12:I29 H31:I3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638FBA9-AA65-4BAC-9A68-EBE9865CD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2025-03-28T16:25:45Z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