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danaulerio\Downloads\"/>
    </mc:Choice>
  </mc:AlternateContent>
  <xr:revisionPtr revIDLastSave="0" documentId="13_ncr:1_{FDFB8C09-B27A-41C6-AABB-9370CB6495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5" l="1"/>
  <c r="M29" i="5"/>
  <c r="J29" i="5"/>
  <c r="L29" i="5" s="1"/>
  <c r="N29" i="5" s="1"/>
  <c r="M27" i="5"/>
  <c r="J27" i="5"/>
  <c r="L27" i="5" s="1"/>
  <c r="N27" i="5" s="1"/>
  <c r="M26" i="5"/>
  <c r="J26" i="5"/>
  <c r="L26" i="5" s="1"/>
  <c r="N26" i="5" s="1"/>
  <c r="M25" i="5"/>
  <c r="J25" i="5"/>
  <c r="M22" i="5"/>
  <c r="J22" i="5"/>
  <c r="L22" i="5" s="1"/>
  <c r="N22" i="5" s="1"/>
  <c r="J13" i="5"/>
  <c r="L13" i="5" s="1"/>
  <c r="N13" i="5" s="1"/>
  <c r="M13" i="5"/>
  <c r="J15" i="5"/>
  <c r="K15" i="5" s="1"/>
  <c r="L15" i="5"/>
  <c r="N15" i="5" s="1"/>
  <c r="M15" i="5"/>
  <c r="J16" i="5"/>
  <c r="L16" i="5" s="1"/>
  <c r="N16" i="5" s="1"/>
  <c r="M16" i="5"/>
  <c r="J17" i="5"/>
  <c r="K17" i="5" s="1"/>
  <c r="L17" i="5"/>
  <c r="N17" i="5" s="1"/>
  <c r="M17" i="5"/>
  <c r="J18" i="5"/>
  <c r="K18" i="5" s="1"/>
  <c r="M18" i="5"/>
  <c r="J20" i="5"/>
  <c r="K20" i="5" s="1"/>
  <c r="L20" i="5"/>
  <c r="N20" i="5" s="1"/>
  <c r="M20" i="5"/>
  <c r="J21" i="5"/>
  <c r="K21" i="5" s="1"/>
  <c r="M21" i="5"/>
  <c r="J23" i="5"/>
  <c r="K23" i="5" s="1"/>
  <c r="M23" i="5"/>
  <c r="K16" i="5" l="1"/>
  <c r="L21" i="5"/>
  <c r="N21" i="5" s="1"/>
  <c r="K25" i="5"/>
  <c r="L25" i="5"/>
  <c r="N25" i="5" s="1"/>
  <c r="K26" i="5"/>
  <c r="K27" i="5"/>
  <c r="K29" i="5"/>
  <c r="L18" i="5"/>
  <c r="N18" i="5" s="1"/>
  <c r="K22" i="5"/>
  <c r="L23" i="5"/>
  <c r="N23" i="5" s="1"/>
  <c r="K13" i="5"/>
  <c r="J12" i="5" l="1"/>
  <c r="K12" i="5" s="1"/>
  <c r="M12" i="5"/>
  <c r="L31" i="5" l="1"/>
  <c r="L12" i="5"/>
  <c r="N12" i="5" s="1"/>
  <c r="L32" i="5" l="1"/>
</calcChain>
</file>

<file path=xl/sharedStrings.xml><?xml version="1.0" encoding="utf-8"?>
<sst xmlns="http://schemas.openxmlformats.org/spreadsheetml/2006/main" count="58" uniqueCount="46">
  <si>
    <t>OFERTA ECONÓMICA</t>
  </si>
  <si>
    <t>SNCC.F.033-OFERTA ECONÓMICA</t>
  </si>
  <si>
    <t>Título del Proceso:</t>
  </si>
  <si>
    <t>ADQUISICIÓN E INSTALACIÓN DE ACONDICIONADORES DE AIRE PARA DISTINTAS DEPENDENCIAS DEL PODER JUDICIAL, DIRIGIDO A MIPYMES</t>
  </si>
  <si>
    <t>CM-2025-077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</si>
  <si>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</si>
  <si>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</si>
  <si>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</si>
  <si>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</si>
  <si>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</si>
  <si>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</si>
  <si>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</si>
  <si>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</si>
  <si>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</si>
  <si>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</si>
  <si>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</si>
  <si>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</si>
  <si>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</si>
  <si>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</si>
  <si>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1-DISTRITO NACIONAL
CENTRO DE MEDIACIÓN JUIDICIAL (JUZGADO DE PAZ 1ERA CIRCUNSCRIPCIÓN)</t>
  </si>
  <si>
    <r>
      <rPr>
        <sz val="13"/>
        <color rgb="FF000000"/>
        <rFont val="Times New Roman"/>
      </rPr>
      <t xml:space="preserve">ACONDICIONADOR DE AIRE DE UNA (1) TONELADA 12,000 BTU, CONSOLA SPLIT DE PARED, CON SERPENTÍN DE COBRE, R-410 A, EFICIENCIA 17 MÍNIMA, CONDENSADOR CON PROTECCIÓN ANTICORROSIVA, VOLTAJE 208-230 VOLTIOS, FRECUENCIA 60HZ, GARANTÍA MÍNIMA DE DOS AÑOS PIEZAS Y SERVICIOS INCLUYENDO EL COMPRESOR, 
</t>
    </r>
    <r>
      <rPr>
        <b/>
        <sz val="13"/>
        <color rgb="FF000000"/>
        <rFont val="Times New Roman"/>
      </rPr>
      <t xml:space="preserve">INSTALACIÓN INCLUIDA, 30 PIE LINEAL DE TUBERIA </t>
    </r>
  </si>
  <si>
    <t>UNIDAD</t>
  </si>
  <si>
    <r>
      <rPr>
        <sz val="13"/>
        <color rgb="FF000000"/>
        <rFont val="Times New Roman"/>
      </rPr>
      <t xml:space="preserve">ACONDICIONADOR DE AIRE DE DOS (2) TONELADAS 24,000 BTU. CONSOLA SPLIT DE PARED, CON SERPENTÍN DE COBRE, R-410 A, EFICIENCIA 17 MÍNIMA, CONDENSADOR CON PROTECCIÓN ANTICORROSIVA, VOLTAJE 208- 230 VOLTIOS, FRECUENCIA 60HZ, GARANTÍA MÍNIMA DE DOS AÑOS EN PIEZAS Y SERVICIOS INCLUYENDO EL COMPRESOR, 
</t>
    </r>
    <r>
      <rPr>
        <b/>
        <sz val="13"/>
        <color rgb="FF000000"/>
        <rFont val="Times New Roman"/>
      </rPr>
      <t>INSTALACIÓN INCLUIDA, 30 PIE LINEAL DE TUBERÍA</t>
    </r>
  </si>
  <si>
    <t>LOTE 2-SAN PEDRO DE MACORÍS 
JUZGADO DE PAZ Y TRÁNSITO ( PALACIO DE JUSTICIA)</t>
  </si>
  <si>
    <r>
      <rPr>
        <sz val="13"/>
        <color rgb="FF000000"/>
        <rFont val="Times New Roman"/>
      </rPr>
      <t xml:space="preserve">ACONDICIONADOR DE AIRE DE CINCO (5) TONELADAS 60,000 BTU, R410 A, CONSOLA PISO TECHO, EFICIENCIA 17 MÍNIMO, CONDENSADOR CON PROTECCIÓN ANTICORROSIVA, VOLTAJE 208-230, FRECUENCIA 60HZ. GARANTÍA MÍNIMA DE DOS AÑOS EN PIEZAS Y SERVICIOS INCLUYENDO EL COMPRESOR. 
</t>
    </r>
    <r>
      <rPr>
        <b/>
        <sz val="13"/>
        <color rgb="FF000000"/>
        <rFont val="Times New Roman"/>
      </rPr>
      <t>INSTALACIÓN INCLUIDA, 40 PIE LINEAL  DE TUBERÍA</t>
    </r>
  </si>
  <si>
    <r>
      <rPr>
        <sz val="13"/>
        <color rgb="FF000000"/>
        <rFont val="Times New Roman"/>
      </rPr>
      <t xml:space="preserve">ACONDICIONADOR DE AIRE DE TRES (3) TONELADAS 36,000 BTU, R410 A, CONSOLA SPLIT DE PARED, EFICIENCIA 17 MÍNIMO, CONDENSADOR CON PROTECCIÓN ANTICORROSIVA, VOLTAJE 208-230, FRECUENCIA 60HZ. GARANTÍA MÍNIMA DE DOS AÑOS EN PIEZAS Y SERVICIOS, INCLUYENDO EL COMPRESOR, 
</t>
    </r>
    <r>
      <rPr>
        <b/>
        <sz val="13"/>
        <color rgb="FF000000"/>
        <rFont val="Times New Roman"/>
      </rPr>
      <t>INSTALACIÓN INCLUIDA, 40 PIE LINEAL  DE TUBERÍA</t>
    </r>
  </si>
  <si>
    <r>
      <rPr>
        <sz val="13"/>
        <color rgb="FF000000"/>
        <rFont val="Times New Roman"/>
      </rPr>
      <t xml:space="preserve">ACONDICIONADOR DE AIRE DE DOS (2) TONELADAS 24,000 BTU, R410 A, CONSOLA SPLIT DE PARED, EFICIENCIA 17 MÍNIMO, CONDENSADOR CON PROTECCIÓN ANTICORROSIVA, VOLTAJE 208-230, FRECUENCIA 60HZ. GARANTÍA MÍNIMA DE DOS AÑOS EN PIEZAS Y SERVICIOS, INCLUYENDO EL COMPRESOR, 
</t>
    </r>
    <r>
      <rPr>
        <b/>
        <sz val="13"/>
        <color rgb="FF000000"/>
        <rFont val="Times New Roman"/>
      </rPr>
      <t>INSTALACIÓN INCLUIDA,  40 PIE LINEAL  DE TUBERÍA</t>
    </r>
  </si>
  <si>
    <r>
      <rPr>
        <sz val="13"/>
        <color rgb="FF000000"/>
        <rFont val="Times New Roman"/>
      </rPr>
      <t xml:space="preserve">ACONDICIONADOR DE AIRE DE UNA (1) TONELADAS 12,000 BTU, R410 A, CONSOLA SPLIT DE PARED, EFICIENCIA 17 MÍNIMO, CONDENSADOR CON PROTECCIÓN ANTICORROSIVA, VOLTAJE 208-230, FRECUENCIA 60HZ.GARANTÍA MÍNIMA DE DOS AÑOS EN PIEZAS Y SERVICIOS INCLUYENDO EL COMPRESOR, 
</t>
    </r>
    <r>
      <rPr>
        <b/>
        <sz val="13"/>
        <color rgb="FF000000"/>
        <rFont val="Times New Roman"/>
      </rPr>
      <t>INSTALACIÓN INCLUIDA,  40 PIE LINEAL  DE TUBERÍA</t>
    </r>
  </si>
  <si>
    <t xml:space="preserve">LOTE 3-PALACIOS DE JUSTICIA DE PEDERNALES, NEYBA Y SAN JUAN DE LA MAGUANA </t>
  </si>
  <si>
    <r>
      <rPr>
        <sz val="13"/>
        <color rgb="FF000000"/>
        <rFont val="Times New Roman"/>
      </rPr>
      <t xml:space="preserve">ACONDICIONADOR DE AIRE DE UNA (1) TONELADA 12,000 BTU, R410 A, CONSOLA SPLIT DE PARED, EFICIENCIA 17 MÍNIMO, CONDENSADOR CON PROTECCIÓN ANTICORROSIVA, VOLTAJE 208-230, FRECUENCIA 60HZ. GARANTÍA MÍNIMA DE DOS AÑOS EN PIEZAS Y SERVICIOS INCLUYENDO EL COMPRESOR.
</t>
    </r>
    <r>
      <rPr>
        <b/>
        <sz val="13"/>
        <color rgb="FF000000"/>
        <rFont val="Times New Roman"/>
      </rPr>
      <t>INSTALACIÓN INCLUIDA,  25 PIE LINEAL  DE TUBERÍA</t>
    </r>
  </si>
  <si>
    <r>
      <rPr>
        <sz val="13"/>
        <color rgb="FF000000"/>
        <rFont val="Times New Roman"/>
      </rPr>
      <t xml:space="preserve">ACONDICIONADOR DE AIRE DE DOS (2) TONELADAS 24,000 BTU, R410 A, CONSOLA SPLIT DE PARED, EFICIENCIA 17 MÍNIMO, CONDENSADOR CON PROTECCIÓN ANTICORROSIVA, VOLTAJE 208-230, FRECUENCIA 60HZ. GARANTÍA MÍNIMA DE DOS AÑOS EN PIEZAS Y SERVICIOS INCLUYENDO EL COMPRESOR.
</t>
    </r>
    <r>
      <rPr>
        <b/>
        <sz val="13"/>
        <color rgb="FF000000"/>
        <rFont val="Times New Roman"/>
      </rPr>
      <t>INSTALACIÓN INCLUIDA,  25 PIE LINEAL  DE TUBERÍA</t>
    </r>
  </si>
  <si>
    <r>
      <rPr>
        <sz val="13"/>
        <color rgb="FF000000"/>
        <rFont val="Times New Roman"/>
      </rPr>
      <t xml:space="preserve">ACONDICIONADOR DE AIRE DE DOS (2) TONELADAS 24,000 BTU, R410 A, CONSOLA SPLIT DE PARED, EFICIENCIA 17 MÍNIMO, CONDENSADOR CON PROTECCIÓN ANTICORROSIVA, VOLTAJE 208-230, FRECUENCIA 60HZ. GARANTÍA MÍNIMA DE DOS AÑOS EN PIEZAS Y SERVICIOS INCLUYENDO EL COMPRESOR. 
</t>
    </r>
    <r>
      <rPr>
        <b/>
        <sz val="13"/>
        <color rgb="FF000000"/>
        <rFont val="Times New Roman"/>
      </rPr>
      <t>INSTALACIÓN INCLUIDA,  25 PIE LINEAL  DE TUBERÍA</t>
    </r>
  </si>
  <si>
    <r>
      <rPr>
        <sz val="13"/>
        <color rgb="FF000000"/>
        <rFont val="Times New Roman"/>
      </rPr>
      <t xml:space="preserve">ACONDICIONADOR DE AIRE DE UNA (1) TONELADAS 12,000 BTU, R410 A, CONSOLA SPLIT DE PARED, EFICIENCIA 17 MÍNIMO, CONDENSADOR CON PROTECCIÓN ANTICORROSIVA, VOLTAJE 208-230, FRECUENCIA 60HZ.GARANTÍA MÍNIMA DE DOS AÑOS EN PIEZAS Y SERVICIOS INCLUYENDO EL COMPRESOR.
</t>
    </r>
    <r>
      <rPr>
        <b/>
        <sz val="13"/>
        <color rgb="FF000000"/>
        <rFont val="Times New Roman"/>
      </rPr>
      <t>INSTALACIÓN INCLUIDA,  25 PIE LINEAL  DE TUBERÍA</t>
    </r>
  </si>
  <si>
    <t>LOTE 4-PERAVIA 
JUZGADO DE PAZ SABANA BUEY</t>
  </si>
  <si>
    <r>
      <rPr>
        <sz val="13"/>
        <color rgb="FF000000"/>
        <rFont val="Times New Roman"/>
      </rPr>
      <t xml:space="preserve">ACONDICIONADOR DE AIRE DE CUATROS (4) TONELADAS 48,000 BTU, R410 A, PISO TECHO, EFICIENCIA 17 MÍNIMO, CONDENSADOR CON PROTECCIÓN ANTICORROSIVA, VOLTAJE 208-230, FRECUENCIA 60HZ. GARANTÍA MÍNIMA DE DOS AÑOS EN PIEZAS Y SERVICIOS INCLUYENDO EL COMPRESOR.
</t>
    </r>
    <r>
      <rPr>
        <b/>
        <sz val="13"/>
        <color rgb="FF000000"/>
        <rFont val="Times New Roman"/>
      </rPr>
      <t>INSTALACIÓN INCLUIDA,  25 PIE LINEAL  DE TUBERÍA</t>
    </r>
  </si>
  <si>
    <t>UNIDADES</t>
  </si>
  <si>
    <r>
      <rPr>
        <sz val="13"/>
        <color rgb="FF000000"/>
        <rFont val="Times New Roman"/>
      </rPr>
      <t xml:space="preserve">ACONDICIONADOR DE AIRE DE TRES (3) TONELADAS 36,000 BTU, R410 A, CONSOLA SPLIT DE PARED, EFICIENCIA 17 MÍNIMO, CONDENSADOR CON PROTECCIÓN ANTICORROSIVA, VOLTAJE 208-230, FRECUENCIA 60HZ. GARANTÍA MÍNIMA DE DOS AÑOS EN PIEZAS Y SERVICIOS, INCLUYENDO EL COMPRESOR. 
</t>
    </r>
    <r>
      <rPr>
        <b/>
        <sz val="13"/>
        <color rgb="FF000000"/>
        <rFont val="Times New Roman"/>
      </rPr>
      <t>INSTALACIÓN INCLUIDA, 25 PIE LINEAL  DE TUBERÍA</t>
    </r>
  </si>
  <si>
    <r>
      <rPr>
        <sz val="13"/>
        <color rgb="FF000000"/>
        <rFont val="Times New Roman"/>
      </rPr>
      <t>ACONDICIONADOR DE AIRE DE UNA Y MEDIA (1-1/2) TONELADAS 18,000 BTU, R410 A, CONSOLA DE PARED, EFICIENCIA 17 MÍNIMO, CONDENSADOR CON PROTECCIÓN ANTICORROSIVA, VOLTAJE 208-230, FRECUENCIA 60HZ. GARANTÍA MÍNIMA DE DOS AÑOS EN PIEZAS Y SERVICIOS, INCLUYENDO EL COMPRESOR.
I</t>
    </r>
    <r>
      <rPr>
        <b/>
        <sz val="13"/>
        <color rgb="FF000000"/>
        <rFont val="Times New Roman"/>
      </rPr>
      <t>NSTALACIÓN INCLUIDA,  25 PIE LINEAL  DE TUBERÍA</t>
    </r>
  </si>
  <si>
    <t>LOTE 5-JARABACOA 
CENTRO DE MEDIACIÓN JUDICIAL (PALACIO DE JUSTICIA)</t>
  </si>
  <si>
    <r>
      <rPr>
        <sz val="13"/>
        <color rgb="FF000000"/>
        <rFont val="Times New Roman"/>
      </rPr>
      <t xml:space="preserve">ACONDICIONADOR DE AIRE DE UNA Y MEDIA (1-1/2) TONELADAS 18,000 BTU, R410 A, CONSOLA DE PARED, EFICIENCIA 17 MÍNIMO, CONDENSADOR CON PROTECCIÓN ANTICORROSIVA, VOLTAJE 208-230, FRECUENCIA 60HZ. GARANTÍA MÍNIMA DE DOS AÑOS EN PIEZAS Y SERVICIOS, INCLUYENDO EL COMPRESOR. 
</t>
    </r>
    <r>
      <rPr>
        <b/>
        <sz val="13"/>
        <color rgb="FF000000"/>
        <rFont val="Times New Roman"/>
      </rPr>
      <t xml:space="preserve">INSTALACIÓN INCLUIDA,  25 PIE LINEAL  DE TUBERÍA
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</si>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</sst>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  <font>
      <b/>
      <sz val="14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12" fillId="4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 applyProtection="1">
      <alignment vertical="center"/>
      <protection locked="0"/>
    </xf>
    <xf numFmtId="9" fontId="9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>
      <alignment vertical="center"/>
    </xf>
    <xf numFmtId="0" fontId="10" fillId="4" borderId="13" xfId="0" applyFont="1" applyFill="1" applyBorder="1" applyAlignment="1">
      <alignment horizontal="right" vertical="center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0" fillId="4" borderId="15" xfId="0" applyFont="1" applyFill="1" applyBorder="1" applyAlignment="1">
      <alignment vertical="center" wrapText="1"/>
    </xf>
    <xf numFmtId="0" fontId="9" fillId="2" borderId="20" xfId="0" applyFont="1" applyFill="1" applyBorder="1" applyAlignment="1" applyProtection="1">
      <alignment vertical="center" wrapText="1"/>
      <protection locked="0"/>
    </xf>
    <xf numFmtId="0" fontId="9" fillId="2" borderId="13" xfId="0" applyFont="1" applyFill="1" applyBorder="1" applyAlignment="1" applyProtection="1">
      <alignment vertical="center" wrapText="1"/>
      <protection locked="0"/>
    </xf>
    <xf numFmtId="3" fontId="12" fillId="4" borderId="13" xfId="0" applyNumberFormat="1" applyFont="1" applyFill="1" applyBorder="1" applyAlignment="1">
      <alignment horizontal="center" vertical="center" wrapText="1"/>
    </xf>
    <xf numFmtId="164" fontId="9" fillId="2" borderId="13" xfId="0" applyNumberFormat="1" applyFont="1" applyFill="1" applyBorder="1" applyAlignment="1" applyProtection="1">
      <alignment vertical="center"/>
      <protection locked="0"/>
    </xf>
    <xf numFmtId="9" fontId="9" fillId="2" borderId="13" xfId="0" applyNumberFormat="1" applyFont="1" applyFill="1" applyBorder="1" applyAlignment="1" applyProtection="1">
      <alignment horizontal="center" vertical="center"/>
      <protection locked="0"/>
    </xf>
    <xf numFmtId="164" fontId="9" fillId="4" borderId="13" xfId="0" applyNumberFormat="1" applyFont="1" applyFill="1" applyBorder="1" applyAlignment="1">
      <alignment vertical="center"/>
    </xf>
    <xf numFmtId="0" fontId="12" fillId="4" borderId="22" xfId="0" applyFont="1" applyFill="1" applyBorder="1" applyAlignment="1">
      <alignment horizontal="center" vertical="center" wrapText="1"/>
    </xf>
    <xf numFmtId="3" fontId="12" fillId="4" borderId="22" xfId="0" applyNumberFormat="1" applyFont="1" applyFill="1" applyBorder="1" applyAlignment="1">
      <alignment horizontal="center" vertical="center" wrapText="1"/>
    </xf>
    <xf numFmtId="164" fontId="9" fillId="2" borderId="22" xfId="0" applyNumberFormat="1" applyFont="1" applyFill="1" applyBorder="1" applyAlignment="1" applyProtection="1">
      <alignment vertical="center"/>
      <protection locked="0"/>
    </xf>
    <xf numFmtId="9" fontId="9" fillId="2" borderId="22" xfId="0" applyNumberFormat="1" applyFont="1" applyFill="1" applyBorder="1" applyAlignment="1" applyProtection="1">
      <alignment horizontal="center" vertical="center"/>
      <protection locked="0"/>
    </xf>
    <xf numFmtId="164" fontId="9" fillId="4" borderId="22" xfId="0" applyNumberFormat="1" applyFont="1" applyFill="1" applyBorder="1" applyAlignment="1">
      <alignment vertical="center"/>
    </xf>
    <xf numFmtId="0" fontId="12" fillId="4" borderId="13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/>
    </xf>
    <xf numFmtId="164" fontId="9" fillId="4" borderId="6" xfId="0" applyNumberFormat="1" applyFont="1" applyFill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right" vertical="center"/>
    </xf>
    <xf numFmtId="164" fontId="9" fillId="4" borderId="27" xfId="0" applyNumberFormat="1" applyFont="1" applyFill="1" applyBorder="1" applyAlignment="1">
      <alignment vertical="center"/>
    </xf>
    <xf numFmtId="0" fontId="9" fillId="4" borderId="31" xfId="0" applyFont="1" applyFill="1" applyBorder="1" applyAlignment="1">
      <alignment horizontal="center" vertical="center"/>
    </xf>
    <xf numFmtId="164" fontId="9" fillId="4" borderId="32" xfId="0" applyNumberFormat="1" applyFont="1" applyFill="1" applyBorder="1" applyAlignment="1">
      <alignment vertical="center"/>
    </xf>
    <xf numFmtId="0" fontId="9" fillId="4" borderId="33" xfId="0" applyFont="1" applyFill="1" applyBorder="1" applyAlignment="1">
      <alignment horizontal="center" vertical="center"/>
    </xf>
    <xf numFmtId="164" fontId="9" fillId="4" borderId="34" xfId="0" applyNumberFormat="1" applyFont="1" applyFill="1" applyBorder="1" applyAlignment="1">
      <alignment vertical="center"/>
    </xf>
    <xf numFmtId="0" fontId="9" fillId="4" borderId="3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9" fillId="4" borderId="8" xfId="0" applyNumberFormat="1" applyFont="1" applyFill="1" applyBorder="1" applyAlignment="1">
      <alignment horizontal="center" vertical="center"/>
    </xf>
    <xf numFmtId="164" fontId="9" fillId="4" borderId="9" xfId="0" applyNumberFormat="1" applyFont="1" applyFill="1" applyBorder="1" applyAlignment="1">
      <alignment horizontal="center" vertical="center"/>
    </xf>
    <xf numFmtId="164" fontId="9" fillId="4" borderId="13" xfId="0" applyNumberFormat="1" applyFont="1" applyFill="1" applyBorder="1" applyAlignment="1">
      <alignment horizontal="center" vertical="center"/>
    </xf>
    <xf numFmtId="164" fontId="9" fillId="4" borderId="27" xfId="0" applyNumberFormat="1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0" fillId="4" borderId="16" xfId="0" applyNumberFormat="1" applyFont="1" applyFill="1" applyBorder="1" applyAlignment="1">
      <alignment horizontal="center" vertical="center"/>
    </xf>
    <xf numFmtId="164" fontId="10" fillId="4" borderId="17" xfId="0" applyNumberFormat="1" applyFont="1" applyFill="1" applyBorder="1" applyAlignment="1">
      <alignment horizontal="center" vertical="center"/>
    </xf>
    <xf numFmtId="164" fontId="10" fillId="4" borderId="19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5" fillId="4" borderId="28" xfId="0" applyFont="1" applyFill="1" applyBorder="1" applyAlignment="1">
      <alignment horizontal="left" vertical="center" wrapText="1"/>
    </xf>
    <xf numFmtId="0" fontId="11" fillId="4" borderId="29" xfId="0" applyFont="1" applyFill="1" applyBorder="1" applyAlignment="1">
      <alignment horizontal="left" vertical="center" wrapText="1"/>
    </xf>
    <xf numFmtId="0" fontId="11" fillId="4" borderId="30" xfId="0" applyFont="1" applyFill="1" applyBorder="1" applyAlignment="1">
      <alignment horizontal="left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2293258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topLeftCell="A6" zoomScale="70" zoomScaleNormal="70" zoomScaleSheetLayoutView="100" workbookViewId="0">
      <selection activeCell="A11" activeCellId="91" sqref="C6:H6 L6:N6 B12:D12 B13:D13 F12 G12 J12 L12 N12 F13 G13 J13 L13 N13 B15:D15 B16:D16 F15 G15 G16 F16 J16 J15 L15 N15 N16 L16 B17:D17 G17 J17 N17 B18:D18 F18 G18 J18 N18 L18 F17 L17 B20:D20 F20 G20 J20 L20 N20 B21:D21 F21 G21 J21 L21 N21 B22:D22 B23:D23 F22 G22 J22 L22 N22 F23 G23 L23 J23 B25:D25 B26:D26 B27:D27 A24:N24 A28:N28 B29:D29 F25 F26 G25 G26 G27 F27 G29 F29 J29 L29 L30:N30 L31:N31 N29 N27 N26 N25 L25 J25 J26 J27 L27 L26 A19:N19 A14:N14 A11:N11"/>
    </sheetView>
  </sheetViews>
  <sheetFormatPr baseColWidth="10" defaultColWidth="11.42578125" defaultRowHeight="15" x14ac:dyDescent="0.25"/>
  <cols>
    <col min="1" max="1" width="11.140625" customWidth="1"/>
    <col min="2" max="2" width="45.42578125" customWidth="1"/>
    <col min="3" max="3" width="12.7109375" customWidth="1"/>
    <col min="4" max="4" width="53.1406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ht="30.75" customHeight="1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ht="18.75" customHeight="1" x14ac:dyDescent="0.25">
      <c r="A4" s="92" t="s">
        <v>1</v>
      </c>
      <c r="B4" s="92"/>
      <c r="C4" s="9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87" t="s">
        <v>2</v>
      </c>
      <c r="B6" s="88"/>
      <c r="C6" s="82" t="s">
        <v>3</v>
      </c>
      <c r="D6" s="83"/>
      <c r="E6" s="83"/>
      <c r="F6" s="83"/>
      <c r="G6" s="83"/>
      <c r="H6" s="84"/>
      <c r="I6" s="88"/>
      <c r="J6" s="88"/>
      <c r="K6" s="3"/>
      <c r="L6" s="94" t="s">
        <v>4</v>
      </c>
      <c r="M6" s="94"/>
      <c r="N6" s="95"/>
    </row>
    <row r="7" spans="1:14" ht="45" customHeight="1" x14ac:dyDescent="0.25">
      <c r="A7" s="91" t="s">
        <v>5</v>
      </c>
      <c r="B7" s="89"/>
      <c r="C7" s="85"/>
      <c r="D7" s="85"/>
      <c r="E7" s="85"/>
      <c r="F7" s="85"/>
      <c r="G7" s="85"/>
      <c r="H7" s="85"/>
      <c r="I7" s="89" t="s">
        <v>6</v>
      </c>
      <c r="J7" s="89"/>
      <c r="K7" s="4"/>
      <c r="L7" s="96"/>
      <c r="M7" s="96"/>
      <c r="N7" s="97"/>
    </row>
    <row r="8" spans="1:14" ht="45" customHeight="1" x14ac:dyDescent="0.25">
      <c r="A8" s="93" t="s">
        <v>7</v>
      </c>
      <c r="B8" s="90"/>
      <c r="C8" s="86"/>
      <c r="D8" s="86"/>
      <c r="E8" s="86"/>
      <c r="F8" s="86"/>
      <c r="G8" s="86"/>
      <c r="H8" s="86"/>
      <c r="I8" s="90" t="s">
        <v>8</v>
      </c>
      <c r="J8" s="90"/>
      <c r="K8" s="5"/>
      <c r="L8" s="86"/>
      <c r="M8" s="86"/>
      <c r="N8" s="98"/>
    </row>
    <row r="9" spans="1:14" ht="6" customHeight="1" x14ac:dyDescent="0.25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39" t="s">
        <v>9</v>
      </c>
      <c r="B10" s="42" t="s">
        <v>10</v>
      </c>
      <c r="C10" s="42"/>
      <c r="D10" s="42"/>
      <c r="E10" s="40" t="s">
        <v>11</v>
      </c>
      <c r="F10" s="40" t="s">
        <v>12</v>
      </c>
      <c r="G10" s="40" t="s">
        <v>13</v>
      </c>
      <c r="H10" s="40" t="s">
        <v>14</v>
      </c>
      <c r="I10" s="40" t="s">
        <v>15</v>
      </c>
      <c r="J10" s="40" t="s">
        <v>16</v>
      </c>
      <c r="K10" s="40"/>
      <c r="L10" s="40" t="s">
        <v>17</v>
      </c>
      <c r="M10" s="40"/>
      <c r="N10" s="41" t="s">
        <v>18</v>
      </c>
    </row>
    <row r="11" spans="1:14" ht="54.75" customHeight="1" x14ac:dyDescent="0.25">
      <c r="A11" s="78" t="s">
        <v>19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0"/>
    </row>
    <row r="12" spans="1:14" ht="96.75" customHeight="1" x14ac:dyDescent="0.25">
      <c r="A12" s="34">
        <v>1</v>
      </c>
      <c r="B12" s="43" t="s">
        <v>20</v>
      </c>
      <c r="C12" s="44"/>
      <c r="D12" s="44"/>
      <c r="E12" s="17"/>
      <c r="F12" s="23" t="s">
        <v>21</v>
      </c>
      <c r="G12" s="24">
        <v>4</v>
      </c>
      <c r="H12" s="25"/>
      <c r="I12" s="26">
        <v>0.18</v>
      </c>
      <c r="J12" s="27">
        <f>H12*I12</f>
        <v>0</v>
      </c>
      <c r="K12" s="27">
        <f>J12*G12</f>
        <v>0</v>
      </c>
      <c r="L12" s="27">
        <f>H12+J12</f>
        <v>0</v>
      </c>
      <c r="M12" s="27">
        <f>G12*H12</f>
        <v>0</v>
      </c>
      <c r="N12" s="35">
        <f>G12*L12</f>
        <v>0</v>
      </c>
    </row>
    <row r="13" spans="1:14" ht="94.5" customHeight="1" x14ac:dyDescent="0.25">
      <c r="A13" s="36">
        <v>2</v>
      </c>
      <c r="B13" s="45" t="s">
        <v>22</v>
      </c>
      <c r="C13" s="46"/>
      <c r="D13" s="46"/>
      <c r="E13" s="18"/>
      <c r="F13" s="9" t="s">
        <v>21</v>
      </c>
      <c r="G13" s="10">
        <v>1</v>
      </c>
      <c r="H13" s="11"/>
      <c r="I13" s="12">
        <v>0.18</v>
      </c>
      <c r="J13" s="13">
        <f t="shared" ref="J13:J23" si="0">H13*I13</f>
        <v>0</v>
      </c>
      <c r="K13" s="13">
        <f t="shared" ref="K13:K23" si="1">J13*G13</f>
        <v>0</v>
      </c>
      <c r="L13" s="13">
        <f t="shared" ref="L13:L23" si="2">H13+J13</f>
        <v>0</v>
      </c>
      <c r="M13" s="13">
        <f t="shared" ref="M13:M23" si="3">G13*H13</f>
        <v>0</v>
      </c>
      <c r="N13" s="37">
        <f t="shared" ref="N13:N23" si="4">G13*L13</f>
        <v>0</v>
      </c>
    </row>
    <row r="14" spans="1:14" ht="47.25" customHeight="1" thickBot="1" x14ac:dyDescent="0.3">
      <c r="A14" s="102" t="s">
        <v>23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4"/>
    </row>
    <row r="15" spans="1:14" ht="87" customHeight="1" x14ac:dyDescent="0.25">
      <c r="A15" s="36">
        <v>3</v>
      </c>
      <c r="B15" s="45" t="s">
        <v>24</v>
      </c>
      <c r="C15" s="46"/>
      <c r="D15" s="46"/>
      <c r="E15" s="18"/>
      <c r="F15" s="9" t="s">
        <v>21</v>
      </c>
      <c r="G15" s="10">
        <v>2</v>
      </c>
      <c r="H15" s="11"/>
      <c r="I15" s="12">
        <v>0.18</v>
      </c>
      <c r="J15" s="13">
        <f t="shared" si="0"/>
        <v>0</v>
      </c>
      <c r="K15" s="13">
        <f t="shared" si="1"/>
        <v>0</v>
      </c>
      <c r="L15" s="13">
        <f t="shared" si="2"/>
        <v>0</v>
      </c>
      <c r="M15" s="13">
        <f t="shared" si="3"/>
        <v>0</v>
      </c>
      <c r="N15" s="37">
        <f t="shared" si="4"/>
        <v>0</v>
      </c>
    </row>
    <row r="16" spans="1:14" ht="97.5" customHeight="1" x14ac:dyDescent="0.25">
      <c r="A16" s="36">
        <v>4</v>
      </c>
      <c r="B16" s="45" t="s">
        <v>25</v>
      </c>
      <c r="C16" s="46"/>
      <c r="D16" s="46"/>
      <c r="E16" s="18"/>
      <c r="F16" s="9" t="s">
        <v>21</v>
      </c>
      <c r="G16" s="10">
        <v>3</v>
      </c>
      <c r="H16" s="11"/>
      <c r="I16" s="12">
        <v>0.18</v>
      </c>
      <c r="J16" s="13">
        <f t="shared" si="0"/>
        <v>0</v>
      </c>
      <c r="K16" s="13">
        <f t="shared" si="1"/>
        <v>0</v>
      </c>
      <c r="L16" s="13">
        <f t="shared" si="2"/>
        <v>0</v>
      </c>
      <c r="M16" s="13">
        <f t="shared" si="3"/>
        <v>0</v>
      </c>
      <c r="N16" s="37">
        <f t="shared" si="4"/>
        <v>0</v>
      </c>
    </row>
    <row r="17" spans="1:14" ht="90.75" customHeight="1" x14ac:dyDescent="0.25">
      <c r="A17" s="36">
        <v>5</v>
      </c>
      <c r="B17" s="45" t="s">
        <v>26</v>
      </c>
      <c r="C17" s="46"/>
      <c r="D17" s="46"/>
      <c r="E17" s="18"/>
      <c r="F17" s="9" t="s">
        <v>21</v>
      </c>
      <c r="G17" s="10">
        <v>1</v>
      </c>
      <c r="H17" s="11"/>
      <c r="I17" s="12">
        <v>0.18</v>
      </c>
      <c r="J17" s="13">
        <f t="shared" si="0"/>
        <v>0</v>
      </c>
      <c r="K17" s="13">
        <f t="shared" si="1"/>
        <v>0</v>
      </c>
      <c r="L17" s="13">
        <f t="shared" si="2"/>
        <v>0</v>
      </c>
      <c r="M17" s="13">
        <f t="shared" si="3"/>
        <v>0</v>
      </c>
      <c r="N17" s="37">
        <f t="shared" si="4"/>
        <v>0</v>
      </c>
    </row>
    <row r="18" spans="1:14" ht="80.25" customHeight="1" x14ac:dyDescent="0.25">
      <c r="A18" s="36">
        <v>6</v>
      </c>
      <c r="B18" s="45" t="s">
        <v>27</v>
      </c>
      <c r="C18" s="46"/>
      <c r="D18" s="46"/>
      <c r="E18" s="18"/>
      <c r="F18" s="9" t="s">
        <v>21</v>
      </c>
      <c r="G18" s="10">
        <v>4</v>
      </c>
      <c r="H18" s="11"/>
      <c r="I18" s="12">
        <v>0.18</v>
      </c>
      <c r="J18" s="13">
        <f t="shared" si="0"/>
        <v>0</v>
      </c>
      <c r="K18" s="13">
        <f t="shared" si="1"/>
        <v>0</v>
      </c>
      <c r="L18" s="13">
        <f t="shared" si="2"/>
        <v>0</v>
      </c>
      <c r="M18" s="13">
        <f t="shared" si="3"/>
        <v>0</v>
      </c>
      <c r="N18" s="37">
        <f t="shared" si="4"/>
        <v>0</v>
      </c>
    </row>
    <row r="19" spans="1:14" ht="62.25" customHeight="1" thickBot="1" x14ac:dyDescent="0.3">
      <c r="A19" s="102" t="s">
        <v>28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4"/>
    </row>
    <row r="20" spans="1:14" ht="91.5" customHeight="1" x14ac:dyDescent="0.25">
      <c r="A20" s="36">
        <v>7</v>
      </c>
      <c r="B20" s="45" t="s">
        <v>29</v>
      </c>
      <c r="C20" s="46"/>
      <c r="D20" s="46"/>
      <c r="E20" s="18"/>
      <c r="F20" s="9" t="s">
        <v>21</v>
      </c>
      <c r="G20" s="10">
        <v>1</v>
      </c>
      <c r="H20" s="11"/>
      <c r="I20" s="12">
        <v>0.18</v>
      </c>
      <c r="J20" s="13">
        <f t="shared" si="0"/>
        <v>0</v>
      </c>
      <c r="K20" s="13">
        <f t="shared" si="1"/>
        <v>0</v>
      </c>
      <c r="L20" s="13">
        <f t="shared" si="2"/>
        <v>0</v>
      </c>
      <c r="M20" s="13">
        <f t="shared" si="3"/>
        <v>0</v>
      </c>
      <c r="N20" s="37">
        <f t="shared" si="4"/>
        <v>0</v>
      </c>
    </row>
    <row r="21" spans="1:14" ht="81" customHeight="1" x14ac:dyDescent="0.25">
      <c r="A21" s="36">
        <v>8</v>
      </c>
      <c r="B21" s="45" t="s">
        <v>30</v>
      </c>
      <c r="C21" s="46"/>
      <c r="D21" s="46"/>
      <c r="E21" s="18"/>
      <c r="F21" s="9" t="s">
        <v>21</v>
      </c>
      <c r="G21" s="10">
        <v>1</v>
      </c>
      <c r="H21" s="11"/>
      <c r="I21" s="12">
        <v>0.18</v>
      </c>
      <c r="J21" s="13">
        <f t="shared" si="0"/>
        <v>0</v>
      </c>
      <c r="K21" s="13">
        <f t="shared" si="1"/>
        <v>0</v>
      </c>
      <c r="L21" s="13">
        <f t="shared" si="2"/>
        <v>0</v>
      </c>
      <c r="M21" s="13">
        <f t="shared" si="3"/>
        <v>0</v>
      </c>
      <c r="N21" s="37">
        <f t="shared" si="4"/>
        <v>0</v>
      </c>
    </row>
    <row r="22" spans="1:14" ht="86.25" customHeight="1" x14ac:dyDescent="0.25">
      <c r="A22" s="36">
        <v>9</v>
      </c>
      <c r="B22" s="105" t="s">
        <v>31</v>
      </c>
      <c r="C22" s="106"/>
      <c r="D22" s="107"/>
      <c r="E22" s="18"/>
      <c r="F22" s="9" t="s">
        <v>21</v>
      </c>
      <c r="G22" s="10">
        <v>1</v>
      </c>
      <c r="H22" s="11"/>
      <c r="I22" s="12">
        <v>0.18</v>
      </c>
      <c r="J22" s="13">
        <f t="shared" ref="J22" si="5">H22*I22</f>
        <v>0</v>
      </c>
      <c r="K22" s="13">
        <f t="shared" ref="K22" si="6">J22*G22</f>
        <v>0</v>
      </c>
      <c r="L22" s="13">
        <f t="shared" ref="L22" si="7">H22+J22</f>
        <v>0</v>
      </c>
      <c r="M22" s="13">
        <f t="shared" ref="M22" si="8">G22*H22</f>
        <v>0</v>
      </c>
      <c r="N22" s="37">
        <f t="shared" ref="N22" si="9">G22*L22</f>
        <v>0</v>
      </c>
    </row>
    <row r="23" spans="1:14" ht="87" customHeight="1" x14ac:dyDescent="0.25">
      <c r="A23" s="38">
        <v>10</v>
      </c>
      <c r="B23" s="45" t="s">
        <v>32</v>
      </c>
      <c r="C23" s="46"/>
      <c r="D23" s="46"/>
      <c r="E23" s="15"/>
      <c r="F23" s="9" t="s">
        <v>21</v>
      </c>
      <c r="G23" s="10">
        <v>1</v>
      </c>
      <c r="H23" s="11"/>
      <c r="I23" s="12">
        <v>0.18</v>
      </c>
      <c r="J23" s="13">
        <f t="shared" si="0"/>
        <v>0</v>
      </c>
      <c r="K23" s="13">
        <f t="shared" si="1"/>
        <v>0</v>
      </c>
      <c r="L23" s="13">
        <f t="shared" si="2"/>
        <v>0</v>
      </c>
      <c r="M23" s="13">
        <f t="shared" si="3"/>
        <v>0</v>
      </c>
      <c r="N23" s="37">
        <f t="shared" si="4"/>
        <v>0</v>
      </c>
    </row>
    <row r="24" spans="1:14" ht="54.75" customHeight="1" thickBot="1" x14ac:dyDescent="0.3">
      <c r="A24" s="102" t="s">
        <v>33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</row>
    <row r="25" spans="1:14" ht="84" customHeight="1" x14ac:dyDescent="0.25">
      <c r="A25" s="29">
        <v>11</v>
      </c>
      <c r="B25" s="99" t="s">
        <v>34</v>
      </c>
      <c r="C25" s="100"/>
      <c r="D25" s="101"/>
      <c r="E25" s="18"/>
      <c r="F25" s="28" t="s">
        <v>35</v>
      </c>
      <c r="G25" s="19">
        <v>1</v>
      </c>
      <c r="H25" s="20"/>
      <c r="I25" s="21">
        <v>0.18</v>
      </c>
      <c r="J25" s="22">
        <f>H25*I25</f>
        <v>0</v>
      </c>
      <c r="K25" s="22">
        <f>J25*G25</f>
        <v>0</v>
      </c>
      <c r="L25" s="22">
        <f>H25+J25</f>
        <v>0</v>
      </c>
      <c r="M25" s="22">
        <f>G25*H25</f>
        <v>0</v>
      </c>
      <c r="N25" s="33">
        <f>G25*L25</f>
        <v>0</v>
      </c>
    </row>
    <row r="26" spans="1:14" ht="89.25" customHeight="1" x14ac:dyDescent="0.25">
      <c r="A26" s="31">
        <v>12</v>
      </c>
      <c r="B26" s="105" t="s">
        <v>36</v>
      </c>
      <c r="C26" s="106"/>
      <c r="D26" s="107"/>
      <c r="E26" s="15"/>
      <c r="F26" s="9" t="s">
        <v>35</v>
      </c>
      <c r="G26" s="10">
        <v>1</v>
      </c>
      <c r="H26" s="11"/>
      <c r="I26" s="12">
        <v>0.18</v>
      </c>
      <c r="J26" s="13">
        <f t="shared" ref="J26:J29" si="10">H26*I26</f>
        <v>0</v>
      </c>
      <c r="K26" s="13">
        <f t="shared" ref="K26:K29" si="11">J26*G26</f>
        <v>0</v>
      </c>
      <c r="L26" s="13">
        <f t="shared" ref="L26:L29" si="12">H26+J26</f>
        <v>0</v>
      </c>
      <c r="M26" s="13">
        <f t="shared" ref="M26:M29" si="13">G26*H26</f>
        <v>0</v>
      </c>
      <c r="N26" s="30">
        <f t="shared" ref="N26:N29" si="14">G26*L26</f>
        <v>0</v>
      </c>
    </row>
    <row r="27" spans="1:14" ht="96" customHeight="1" x14ac:dyDescent="0.25">
      <c r="A27" s="31">
        <v>13</v>
      </c>
      <c r="B27" s="105" t="s">
        <v>37</v>
      </c>
      <c r="C27" s="106"/>
      <c r="D27" s="107"/>
      <c r="E27" s="15"/>
      <c r="F27" s="9" t="s">
        <v>35</v>
      </c>
      <c r="G27" s="10">
        <v>1</v>
      </c>
      <c r="H27" s="11"/>
      <c r="I27" s="12">
        <v>0.18</v>
      </c>
      <c r="J27" s="13">
        <f t="shared" si="10"/>
        <v>0</v>
      </c>
      <c r="K27" s="13">
        <f t="shared" si="11"/>
        <v>0</v>
      </c>
      <c r="L27" s="13">
        <f t="shared" si="12"/>
        <v>0</v>
      </c>
      <c r="M27" s="13">
        <f t="shared" si="13"/>
        <v>0</v>
      </c>
      <c r="N27" s="30">
        <f t="shared" si="14"/>
        <v>0</v>
      </c>
    </row>
    <row r="28" spans="1:14" ht="66" customHeight="1" thickBot="1" x14ac:dyDescent="0.3">
      <c r="A28" s="102" t="s">
        <v>38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4"/>
    </row>
    <row r="29" spans="1:14" ht="99" customHeight="1" x14ac:dyDescent="0.25">
      <c r="A29" s="31">
        <v>14</v>
      </c>
      <c r="B29" s="105" t="s">
        <v>39</v>
      </c>
      <c r="C29" s="106"/>
      <c r="D29" s="107"/>
      <c r="E29" s="15"/>
      <c r="F29" s="9" t="s">
        <v>21</v>
      </c>
      <c r="G29" s="10">
        <v>1</v>
      </c>
      <c r="H29" s="11"/>
      <c r="I29" s="12">
        <v>0.18</v>
      </c>
      <c r="J29" s="13">
        <f t="shared" si="10"/>
        <v>0</v>
      </c>
      <c r="K29" s="13">
        <f t="shared" si="11"/>
        <v>0</v>
      </c>
      <c r="L29" s="13">
        <f t="shared" si="12"/>
        <v>0</v>
      </c>
      <c r="M29" s="13">
        <f t="shared" si="13"/>
        <v>0</v>
      </c>
      <c r="N29" s="30">
        <f t="shared" si="14"/>
        <v>0</v>
      </c>
    </row>
    <row r="30" spans="1:14" ht="45" customHeight="1" x14ac:dyDescent="0.25">
      <c r="A30" s="68" t="s">
        <v>40</v>
      </c>
      <c r="B30" s="69"/>
      <c r="C30" s="69"/>
      <c r="D30" s="69"/>
      <c r="E30" s="69"/>
      <c r="F30" s="69"/>
      <c r="G30" s="69"/>
      <c r="H30" s="69"/>
      <c r="I30" s="69"/>
      <c r="J30" s="69"/>
      <c r="K30" s="14"/>
      <c r="L30" s="66">
        <f>SUM(M12:M29)</f>
        <v>0</v>
      </c>
      <c r="M30" s="66"/>
      <c r="N30" s="67"/>
    </row>
    <row r="31" spans="1:14" ht="42" customHeight="1" thickBot="1" x14ac:dyDescent="0.3">
      <c r="A31" s="70" t="s">
        <v>41</v>
      </c>
      <c r="B31" s="71"/>
      <c r="C31" s="71"/>
      <c r="D31" s="71"/>
      <c r="E31" s="71"/>
      <c r="F31" s="71"/>
      <c r="G31" s="71"/>
      <c r="H31" s="71"/>
      <c r="I31" s="71"/>
      <c r="J31" s="71"/>
      <c r="K31" s="32"/>
      <c r="L31" s="64">
        <f>SUM(K12:K29)</f>
        <v>0</v>
      </c>
      <c r="M31" s="64"/>
      <c r="N31" s="65"/>
    </row>
    <row r="32" spans="1:14" ht="57.75" customHeight="1" thickBot="1" x14ac:dyDescent="0.3">
      <c r="A32" s="56" t="s">
        <v>42</v>
      </c>
      <c r="B32" s="57"/>
      <c r="C32" s="57"/>
      <c r="D32" s="57"/>
      <c r="E32" s="53"/>
      <c r="F32" s="54"/>
      <c r="G32" s="54"/>
      <c r="H32" s="55"/>
      <c r="I32" s="76" t="s">
        <v>43</v>
      </c>
      <c r="J32" s="77"/>
      <c r="K32" s="16"/>
      <c r="L32" s="73">
        <f>L30+L31</f>
        <v>0</v>
      </c>
      <c r="M32" s="74"/>
      <c r="N32" s="75"/>
    </row>
    <row r="33" spans="1:14" ht="9.75" customHeight="1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</row>
    <row r="34" spans="1:14" x14ac:dyDescent="0.2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</row>
    <row r="35" spans="1:14" x14ac:dyDescent="0.25">
      <c r="A35" s="58" t="s">
        <v>44</v>
      </c>
      <c r="B35" s="59"/>
      <c r="C35" s="59"/>
      <c r="D35" s="59"/>
      <c r="E35" s="59"/>
      <c r="F35" s="59"/>
      <c r="G35" s="59"/>
      <c r="H35" s="59"/>
      <c r="I35" s="47" t="s">
        <v>45</v>
      </c>
      <c r="J35" s="47"/>
      <c r="K35" s="47"/>
      <c r="L35" s="47"/>
      <c r="M35" s="47"/>
      <c r="N35" s="48"/>
    </row>
    <row r="36" spans="1:14" x14ac:dyDescent="0.25">
      <c r="A36" s="60"/>
      <c r="B36" s="61"/>
      <c r="C36" s="61"/>
      <c r="D36" s="61"/>
      <c r="E36" s="61"/>
      <c r="F36" s="61"/>
      <c r="G36" s="61"/>
      <c r="H36" s="61"/>
      <c r="I36" s="49"/>
      <c r="J36" s="49"/>
      <c r="K36" s="49"/>
      <c r="L36" s="49"/>
      <c r="M36" s="49"/>
      <c r="N36" s="50"/>
    </row>
    <row r="37" spans="1:14" x14ac:dyDescent="0.25">
      <c r="A37" s="60"/>
      <c r="B37" s="61"/>
      <c r="C37" s="61"/>
      <c r="D37" s="61"/>
      <c r="E37" s="61"/>
      <c r="F37" s="61"/>
      <c r="G37" s="61"/>
      <c r="H37" s="61"/>
      <c r="I37" s="49"/>
      <c r="J37" s="49"/>
      <c r="K37" s="49"/>
      <c r="L37" s="49"/>
      <c r="M37" s="49"/>
      <c r="N37" s="50"/>
    </row>
    <row r="38" spans="1:14" x14ac:dyDescent="0.25">
      <c r="A38" s="60"/>
      <c r="B38" s="61"/>
      <c r="C38" s="61"/>
      <c r="D38" s="61"/>
      <c r="E38" s="61"/>
      <c r="F38" s="61"/>
      <c r="G38" s="61"/>
      <c r="H38" s="61"/>
      <c r="I38" s="49"/>
      <c r="J38" s="49"/>
      <c r="K38" s="49"/>
      <c r="L38" s="49"/>
      <c r="M38" s="49"/>
      <c r="N38" s="50"/>
    </row>
    <row r="39" spans="1:14" x14ac:dyDescent="0.25">
      <c r="A39" s="62"/>
      <c r="B39" s="63"/>
      <c r="C39" s="63"/>
      <c r="D39" s="63"/>
      <c r="E39" s="63"/>
      <c r="F39" s="63"/>
      <c r="G39" s="63"/>
      <c r="H39" s="63"/>
      <c r="I39" s="51"/>
      <c r="J39" s="51"/>
      <c r="K39" s="51"/>
      <c r="L39" s="51"/>
      <c r="M39" s="51"/>
      <c r="N39" s="52"/>
    </row>
    <row r="53" spans="7:7" x14ac:dyDescent="0.25">
      <c r="G53" s="8"/>
    </row>
  </sheetData>
  <sheetProtection algorithmName="SHA-512" hashValue="bdsWr8mcxXw/Z4PZMDI9KRPWhxtHvHcPG9Q+6jZzdxHIrxMhjgYhx+k6udmsjsfyQUWo71M6PczIbaDNpjFqtw==" saltValue="ZBcu7DGuU7gbo0Q4n7KH1g==" spinCount="100000" sheet="1" objects="1" scenarios="1"/>
  <mergeCells count="46">
    <mergeCell ref="B26:D26"/>
    <mergeCell ref="B27:D27"/>
    <mergeCell ref="B29:D29"/>
    <mergeCell ref="B18:D18"/>
    <mergeCell ref="B20:D20"/>
    <mergeCell ref="B21:D21"/>
    <mergeCell ref="B22:D22"/>
    <mergeCell ref="A24:N24"/>
    <mergeCell ref="A28:N28"/>
    <mergeCell ref="B13:D13"/>
    <mergeCell ref="B15:D15"/>
    <mergeCell ref="B16:D16"/>
    <mergeCell ref="B17:D17"/>
    <mergeCell ref="B25:D25"/>
    <mergeCell ref="A14:N14"/>
    <mergeCell ref="A19:N19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B12:D12"/>
    <mergeCell ref="B23:D23"/>
    <mergeCell ref="I35:N39"/>
    <mergeCell ref="E32:H32"/>
    <mergeCell ref="A32:D32"/>
    <mergeCell ref="A35:H39"/>
    <mergeCell ref="L31:N31"/>
    <mergeCell ref="L30:N30"/>
    <mergeCell ref="A30:J30"/>
    <mergeCell ref="A31:J31"/>
    <mergeCell ref="A33:N33"/>
    <mergeCell ref="A34:N34"/>
    <mergeCell ref="L32:N32"/>
    <mergeCell ref="I32:J32"/>
    <mergeCell ref="A11:N11"/>
  </mergeCells>
  <dataValidations count="1">
    <dataValidation type="decimal" allowBlank="1" showInputMessage="1" showErrorMessage="1" errorTitle="ALERTA" error="EN ESTA CELDA SOLO ES PERMITIDO DÍGITOS NUMÉRICOS" sqref="I20:I23 I12:I13 I15:I18 I25:I27 I29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rowBreaks count="1" manualBreakCount="1">
    <brk id="23" max="16383" man="1"/>
  </rowBreaks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04CF83BC-803F-4C11-BAD0-9964E9049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Danayde Ulerio Castillo</cp:lastModifiedBy>
  <cp:revision/>
  <dcterms:created xsi:type="dcterms:W3CDTF">2014-12-15T12:59:31Z</dcterms:created>
  <dcterms:modified xsi:type="dcterms:W3CDTF">2025-05-01T18:57:44Z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