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/>
  <mc:AlternateContent xmlns:mc="http://schemas.openxmlformats.org/markup-compatibility/2006">
    <mc:Choice Requires="x15">
      <x15ac:absPath xmlns:x15ac="http://schemas.microsoft.com/office/spreadsheetml/2010/11/ac" url="C:\Users\wquiroz\Documents\2023\2023-045 Servicio de Cambios de Puertas y Divisiones de Cristales Edif. Sede y Las Cortes\"/>
    </mc:Choice>
  </mc:AlternateContent>
  <xr:revisionPtr revIDLastSave="0" documentId="11_D6B9BC1227EC476D79E8F572F70C7FC9B8AEF16F" xr6:coauthVersionLast="47" xr6:coauthVersionMax="47" xr10:uidLastSave="{00000000-0000-0000-0000-000000000000}"/>
  <bookViews>
    <workbookView xWindow="0" yWindow="0" windowWidth="38400" windowHeight="17130" xr2:uid="{00000000-000D-0000-FFFF-FFFF00000000}"/>
  </bookViews>
  <sheets>
    <sheet name="Presupuesto" sheetId="3" r:id="rId1"/>
  </sheets>
  <definedNames>
    <definedName name="_xlnm.Print_Area" localSheetId="0">Presupuesto!$A$1:$G$59</definedName>
    <definedName name="_xlnm.Print_Titles" localSheetId="0">Presupuesto!$2:$14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F31" i="3"/>
  <c r="F41" i="3"/>
  <c r="F42" i="3"/>
  <c r="A30" i="3"/>
  <c r="A31" i="3"/>
  <c r="F40" i="3"/>
  <c r="F38" i="3"/>
  <c r="F28" i="3"/>
  <c r="F23" i="3"/>
  <c r="F22" i="3"/>
  <c r="F21" i="3"/>
  <c r="F39" i="3"/>
  <c r="F37" i="3"/>
  <c r="A37" i="3"/>
  <c r="A38" i="3" s="1"/>
  <c r="A39" i="3" s="1"/>
  <c r="A40" i="3" s="1"/>
  <c r="A41" i="3" s="1"/>
  <c r="A42" i="3" s="1"/>
  <c r="F27" i="3"/>
  <c r="G43" i="3" l="1"/>
  <c r="F24" i="3"/>
  <c r="F26" i="3"/>
  <c r="F25" i="3"/>
  <c r="F29" i="3"/>
  <c r="F19" i="3"/>
  <c r="F20" i="3"/>
  <c r="A19" i="3"/>
  <c r="A20" i="3" s="1"/>
  <c r="G32" i="3" l="1"/>
  <c r="G45" i="3" s="1"/>
  <c r="G48" i="3" s="1"/>
  <c r="G50" i="3" s="1"/>
  <c r="A21" i="3"/>
  <c r="A22" i="3" s="1"/>
  <c r="A23" i="3" s="1"/>
  <c r="A24" i="3" s="1"/>
  <c r="A25" i="3" s="1"/>
  <c r="A26" i="3" s="1"/>
  <c r="A27" i="3" s="1"/>
  <c r="A28" i="3" s="1"/>
  <c r="A29" i="3" s="1"/>
</calcChain>
</file>

<file path=xl/sharedStrings.xml><?xml version="1.0" encoding="utf-8"?>
<sst xmlns="http://schemas.openxmlformats.org/spreadsheetml/2006/main" count="67" uniqueCount="43">
  <si>
    <t>INFORMACIONES DEL PROYECTO</t>
  </si>
  <si>
    <t> </t>
  </si>
  <si>
    <r>
      <t xml:space="preserve">FECHA                                       </t>
    </r>
    <r>
      <rPr>
        <sz val="12"/>
        <color rgb="FF000000"/>
        <rFont val="Arial Narrow"/>
      </rPr>
      <t xml:space="preserve"> </t>
    </r>
  </si>
  <si>
    <t>NUMERO DE CARPETA</t>
  </si>
  <si>
    <r>
      <rPr>
        <b/>
        <sz val="12"/>
        <color rgb="FF000000"/>
        <rFont val="Arial Narrow"/>
      </rPr>
      <t xml:space="preserve">NOMBRE DEL PROYECTO       </t>
    </r>
    <r>
      <rPr>
        <sz val="12"/>
        <color rgb="FF000000"/>
        <rFont val="Arial Narrow"/>
      </rPr>
      <t>Sustitución de puertas y divisiones de cristales en el edificio sede de la Suprema Corte de Justicia y edificio de Las Cortes de Apelación</t>
    </r>
  </si>
  <si>
    <r>
      <t xml:space="preserve">DIRECCIÓN DEL PROYECTO   </t>
    </r>
    <r>
      <rPr>
        <sz val="12"/>
        <color rgb="FF000000"/>
        <rFont val="Arial Narrow"/>
        <family val="2"/>
      </rPr>
      <t>Distrito Nacional.</t>
    </r>
  </si>
  <si>
    <t>PRESUPUESTO</t>
  </si>
  <si>
    <t>ITEM</t>
  </si>
  <si>
    <t xml:space="preserve">DESCRIPCIÓN </t>
  </si>
  <si>
    <t xml:space="preserve">CANTIDAD </t>
  </si>
  <si>
    <t xml:space="preserve">UNIDAD </t>
  </si>
  <si>
    <t>PRECIO UNITARIO</t>
  </si>
  <si>
    <t xml:space="preserve">VALOR </t>
  </si>
  <si>
    <t>SUB-TOTAL</t>
  </si>
  <si>
    <t>EDIFICIO DE LAS CORTES DE APELACIÓN</t>
  </si>
  <si>
    <t>Preliminares</t>
  </si>
  <si>
    <t>Colocación de Señalización, conos y cinta reflectiva</t>
  </si>
  <si>
    <t>p.a.</t>
  </si>
  <si>
    <t>Suministro e instalación de estructura y divisiones en Vidrio 3/8" Templado con Moldura P40, aluminio natural mate para oficinas nuevas</t>
  </si>
  <si>
    <r>
      <t>pie</t>
    </r>
    <r>
      <rPr>
        <vertAlign val="superscript"/>
        <sz val="11"/>
        <color theme="1"/>
        <rFont val="Arial"/>
        <family val="2"/>
      </rPr>
      <t>2</t>
    </r>
  </si>
  <si>
    <t>Suministro e instalación puertas flotantes  (0.90 x 2.10)Mts en vidrio templado de espesor 3/8" (Incluye el manubrio y el llavin)</t>
  </si>
  <si>
    <t>ud.</t>
  </si>
  <si>
    <t>Suministro e instalación de puerta doble (1.80 x 2.30)Mts en aluminio negro y vidrio 1/4", incluye laminado oscuro en  Fachada Principal (similar al existente), y desinstalación de la existente</t>
  </si>
  <si>
    <t>Suministro e instalación de Vidrios fijos laterales (0.85m x 2.30m) x 2 uds  y Transon superior (3.50m x 0.50m) en aluminio negro y vidrio 1/4", incluye laminado oscuro en  Fachada Principal (similar al existente) y desinstalación de los existentes</t>
  </si>
  <si>
    <t>Suministro e instalación de puerta comercial (1.00 x 2.16)Mts en en aluminio negro y vidrio 1/4", incluye desinstalación de la existente</t>
  </si>
  <si>
    <t>Mantenimiento general de ventanas correderas 1er y 2do nivel parte frontal y lateral, 10 uds (4.40 x 1.80)Mts, incluye ajustes de estructura, sustitución de rodamientos y de operadores</t>
  </si>
  <si>
    <t>uds</t>
  </si>
  <si>
    <t>Mantenimiento puerta doble comercial de 2do nivel, incluye ajustes de estructura, sustitución de bisagras y de llavin</t>
  </si>
  <si>
    <t>Sustitución de operador de ventana proyectada en 2do nivel</t>
  </si>
  <si>
    <t>Suministro e instalación de puerta comercial (1.00 x 2.16)Mts en  aluminio negro y vidrio 1/4" en área de Reclutamiento, incluye desinstalación de la existente</t>
  </si>
  <si>
    <t>Mantenimiento de ventanas proyectadas 2do nivel, incluye ajustes de estructura, sustitución de bisagras y de operadores</t>
  </si>
  <si>
    <t>Bote de escombros</t>
  </si>
  <si>
    <t>viaje</t>
  </si>
  <si>
    <t>Limpieza continua y final.</t>
  </si>
  <si>
    <t>Sub-total=</t>
  </si>
  <si>
    <t>EDIFICIO SEDE DE LA SUPREMA CORTE DE JUSTICIA</t>
  </si>
  <si>
    <t>Suministro e instalación de puerta comercial doble con moldura P40, aluminio natural mate y vidrio clear, (1.81 x 2.52)Mts, y transon superior (1.81 x 0.41)mts, en área  de transportación del sótano, incluye desinstalación de la existente</t>
  </si>
  <si>
    <t>Suministro e instalación de puerta comercial doble con moldura P40, aluminio natural mate y vidrio clear, (1.83 x 2.54)Mts, y transon superior (1.83 x 0.42)mts, en área administrativa del sótano, incluye desinstalación de la existente</t>
  </si>
  <si>
    <t xml:space="preserve">Suministro e instalación de puerta comercial con moldura P40, aluminio natural mate y vidrio clear (1.00 x 2.10)Mts, incluye brazo hidráulico, cerradura con manija y llavín, y laminado Frost, en área de Lactancia y desinstalación de la existente </t>
  </si>
  <si>
    <t>Suministro e instalación de cerradura con manija y llavín en puerta comercial de área de Infraestructura Física, incluye desinstalación de la existente</t>
  </si>
  <si>
    <t>SUB-TOTAL GENERAL  (RD$)</t>
  </si>
  <si>
    <t>ITBIS (18%)</t>
  </si>
  <si>
    <t>TOTAL GENERAL 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</si>
</sst>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* #,##0.00_);_(* \(#,##0.00\);_(* &quot;-&quot;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rgb="FF000000"/>
      <name val="Arial Narrow"/>
    </font>
    <font>
      <sz val="12"/>
      <color rgb="FF00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45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5" fillId="0" borderId="0" xfId="0" applyFont="1"/>
    <xf numFmtId="0" fontId="6" fillId="6" borderId="0" xfId="0" applyFont="1" applyFill="1" applyAlignment="1">
      <alignment wrapText="1"/>
    </xf>
    <xf numFmtId="0" fontId="6" fillId="5" borderId="7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0" fontId="5" fillId="6" borderId="0" xfId="0" applyFont="1" applyFill="1"/>
    <xf numFmtId="0" fontId="7" fillId="6" borderId="0" xfId="0" applyFont="1" applyFill="1"/>
    <xf numFmtId="0" fontId="9" fillId="6" borderId="0" xfId="0" applyFont="1" applyFill="1" applyAlignment="1">
      <alignment wrapText="1"/>
    </xf>
    <xf numFmtId="0" fontId="9" fillId="5" borderId="13" xfId="0" applyFont="1" applyFill="1" applyBorder="1"/>
    <xf numFmtId="0" fontId="9" fillId="5" borderId="0" xfId="0" applyFont="1" applyFill="1"/>
    <xf numFmtId="0" fontId="9" fillId="6" borderId="0" xfId="0" applyFont="1" applyFill="1"/>
    <xf numFmtId="0" fontId="12" fillId="5" borderId="15" xfId="0" applyFont="1" applyFill="1" applyBorder="1" applyAlignment="1">
      <alignment horizontal="center" vertical="center"/>
    </xf>
    <xf numFmtId="0" fontId="8" fillId="6" borderId="0" xfId="0" applyFont="1" applyFill="1"/>
    <xf numFmtId="0" fontId="12" fillId="6" borderId="0" xfId="0" applyFont="1" applyFill="1"/>
    <xf numFmtId="0" fontId="6" fillId="6" borderId="0" xfId="0" applyFont="1" applyFill="1"/>
    <xf numFmtId="0" fontId="10" fillId="5" borderId="13" xfId="0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3" fillId="6" borderId="0" xfId="0" applyFont="1" applyFill="1"/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wrapText="1"/>
    </xf>
    <xf numFmtId="4" fontId="14" fillId="0" borderId="0" xfId="1" applyNumberFormat="1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>
      <alignment horizontal="center"/>
    </xf>
    <xf numFmtId="0" fontId="14" fillId="0" borderId="0" xfId="0" applyFont="1" applyAlignment="1">
      <alignment vertical="center" wrapText="1"/>
    </xf>
    <xf numFmtId="4" fontId="16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vertical="center"/>
    </xf>
    <xf numFmtId="2" fontId="16" fillId="0" borderId="4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167" fontId="16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4" fontId="14" fillId="2" borderId="1" xfId="1" applyNumberFormat="1" applyFont="1" applyBorder="1" applyAlignment="1">
      <alignment horizontal="center"/>
    </xf>
    <xf numFmtId="0" fontId="14" fillId="2" borderId="2" xfId="1" applyFont="1" applyBorder="1" applyAlignment="1">
      <alignment horizontal="right" wrapText="1"/>
    </xf>
    <xf numFmtId="4" fontId="14" fillId="2" borderId="2" xfId="1" applyNumberFormat="1" applyFont="1" applyBorder="1" applyAlignment="1">
      <alignment horizontal="center" vertical="center"/>
    </xf>
    <xf numFmtId="4" fontId="14" fillId="2" borderId="2" xfId="1" applyNumberFormat="1" applyFont="1" applyBorder="1" applyAlignment="1">
      <alignment horizontal="center"/>
    </xf>
    <xf numFmtId="4" fontId="14" fillId="2" borderId="2" xfId="1" applyNumberFormat="1" applyFont="1" applyBorder="1"/>
    <xf numFmtId="167" fontId="14" fillId="2" borderId="3" xfId="1" applyNumberFormat="1" applyFont="1" applyBorder="1"/>
    <xf numFmtId="2" fontId="16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2" fontId="18" fillId="0" borderId="1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/>
    </xf>
    <xf numFmtId="4" fontId="19" fillId="0" borderId="2" xfId="2" applyNumberFormat="1" applyFont="1" applyFill="1" applyBorder="1" applyAlignment="1">
      <alignment horizontal="right"/>
    </xf>
    <xf numFmtId="4" fontId="19" fillId="0" borderId="2" xfId="2" applyNumberFormat="1" applyFont="1" applyFill="1" applyBorder="1" applyAlignment="1">
      <alignment horizontal="center"/>
    </xf>
    <xf numFmtId="167" fontId="14" fillId="0" borderId="3" xfId="1" applyNumberFormat="1" applyFont="1" applyFill="1" applyBorder="1"/>
    <xf numFmtId="2" fontId="18" fillId="3" borderId="1" xfId="0" applyNumberFormat="1" applyFont="1" applyFill="1" applyBorder="1" applyAlignment="1">
      <alignment horizontal="center" vertical="center"/>
    </xf>
    <xf numFmtId="4" fontId="19" fillId="3" borderId="2" xfId="2" applyNumberFormat="1" applyFont="1" applyFill="1" applyBorder="1" applyAlignment="1">
      <alignment horizontal="right"/>
    </xf>
    <xf numFmtId="4" fontId="19" fillId="3" borderId="2" xfId="2" applyNumberFormat="1" applyFont="1" applyFill="1" applyBorder="1" applyAlignment="1">
      <alignment horizontal="center"/>
    </xf>
    <xf numFmtId="167" fontId="14" fillId="4" borderId="3" xfId="1" applyNumberFormat="1" applyFont="1" applyFill="1" applyBorder="1"/>
    <xf numFmtId="0" fontId="18" fillId="0" borderId="4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4" fontId="16" fillId="0" borderId="0" xfId="0" applyNumberFormat="1" applyFont="1" applyAlignment="1">
      <alignment horizontal="center"/>
    </xf>
    <xf numFmtId="4" fontId="16" fillId="0" borderId="0" xfId="0" applyNumberFormat="1" applyFont="1"/>
    <xf numFmtId="167" fontId="16" fillId="0" borderId="5" xfId="0" applyNumberFormat="1" applyFont="1" applyBorder="1" applyAlignment="1">
      <alignment vertical="center"/>
    </xf>
    <xf numFmtId="0" fontId="16" fillId="0" borderId="0" xfId="0" applyFont="1"/>
    <xf numFmtId="2" fontId="19" fillId="3" borderId="2" xfId="0" applyNumberFormat="1" applyFont="1" applyFill="1" applyBorder="1"/>
    <xf numFmtId="2" fontId="5" fillId="0" borderId="0" xfId="0" applyNumberFormat="1" applyFont="1" applyAlignment="1">
      <alignment horizontal="center" vertical="center"/>
    </xf>
    <xf numFmtId="4" fontId="19" fillId="0" borderId="0" xfId="2" applyNumberFormat="1" applyFont="1" applyFill="1" applyBorder="1" applyAlignment="1">
      <alignment horizontal="right" vertical="center"/>
    </xf>
    <xf numFmtId="4" fontId="19" fillId="0" borderId="0" xfId="2" applyNumberFormat="1" applyFont="1" applyFill="1" applyBorder="1" applyAlignment="1">
      <alignment horizontal="center" vertical="center"/>
    </xf>
    <xf numFmtId="4" fontId="19" fillId="0" borderId="0" xfId="2" applyNumberFormat="1" applyFont="1" applyFill="1" applyBorder="1" applyAlignment="1">
      <alignment horizontal="right"/>
    </xf>
    <xf numFmtId="4" fontId="19" fillId="0" borderId="0" xfId="3" applyNumberFormat="1" applyFont="1" applyFill="1" applyBorder="1" applyAlignment="1">
      <alignment horizontal="right" vertical="center"/>
    </xf>
    <xf numFmtId="2" fontId="18" fillId="0" borderId="4" xfId="0" applyNumberFormat="1" applyFont="1" applyBorder="1" applyAlignment="1">
      <alignment horizontal="center" vertical="center"/>
    </xf>
    <xf numFmtId="4" fontId="18" fillId="0" borderId="4" xfId="3" applyNumberFormat="1" applyFont="1" applyFill="1" applyBorder="1" applyAlignment="1">
      <alignment horizontal="right" vertical="center"/>
    </xf>
    <xf numFmtId="2" fontId="18" fillId="0" borderId="0" xfId="0" applyNumberFormat="1" applyFont="1" applyAlignment="1">
      <alignment horizontal="center" vertical="center"/>
    </xf>
    <xf numFmtId="4" fontId="18" fillId="0" borderId="0" xfId="4" applyNumberFormat="1" applyFont="1" applyBorder="1" applyAlignment="1" applyProtection="1">
      <alignment horizontal="center"/>
    </xf>
    <xf numFmtId="4" fontId="18" fillId="0" borderId="0" xfId="0" applyNumberFormat="1" applyFont="1" applyAlignment="1">
      <alignment horizontal="center"/>
    </xf>
    <xf numFmtId="10" fontId="18" fillId="0" borderId="0" xfId="4" applyNumberFormat="1" applyFont="1" applyBorder="1" applyAlignment="1">
      <alignment horizontal="center"/>
    </xf>
    <xf numFmtId="4" fontId="18" fillId="0" borderId="0" xfId="2" applyNumberFormat="1" applyFont="1" applyFill="1" applyBorder="1" applyAlignment="1">
      <alignment horizontal="right"/>
    </xf>
    <xf numFmtId="4" fontId="18" fillId="0" borderId="0" xfId="3" applyNumberFormat="1" applyFont="1" applyFill="1" applyBorder="1" applyAlignment="1">
      <alignment horizontal="right" vertical="center"/>
    </xf>
    <xf numFmtId="2" fontId="19" fillId="3" borderId="12" xfId="0" applyNumberFormat="1" applyFont="1" applyFill="1" applyBorder="1"/>
    <xf numFmtId="4" fontId="19" fillId="3" borderId="12" xfId="2" applyNumberFormat="1" applyFont="1" applyFill="1" applyBorder="1" applyAlignment="1">
      <alignment horizontal="right"/>
    </xf>
    <xf numFmtId="4" fontId="19" fillId="3" borderId="12" xfId="2" applyNumberFormat="1" applyFont="1" applyFill="1" applyBorder="1" applyAlignment="1">
      <alignment horizontal="center"/>
    </xf>
    <xf numFmtId="10" fontId="18" fillId="0" borderId="4" xfId="4" applyNumberFormat="1" applyFont="1" applyBorder="1" applyAlignment="1">
      <alignment horizontal="center"/>
    </xf>
    <xf numFmtId="4" fontId="18" fillId="0" borderId="4" xfId="2" applyNumberFormat="1" applyFont="1" applyFill="1" applyBorder="1" applyAlignment="1">
      <alignment horizontal="right"/>
    </xf>
    <xf numFmtId="166" fontId="18" fillId="3" borderId="11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2" fontId="14" fillId="9" borderId="0" xfId="0" applyNumberFormat="1" applyFont="1" applyFill="1" applyAlignment="1">
      <alignment horizontal="center" vertical="center"/>
    </xf>
    <xf numFmtId="2" fontId="16" fillId="9" borderId="4" xfId="0" applyNumberFormat="1" applyFont="1" applyFill="1" applyBorder="1" applyAlignment="1">
      <alignment horizontal="center" vertical="center"/>
    </xf>
    <xf numFmtId="4" fontId="16" fillId="9" borderId="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9" borderId="4" xfId="0" applyFont="1" applyFill="1" applyBorder="1" applyAlignment="1">
      <alignment vertical="center" wrapText="1"/>
    </xf>
    <xf numFmtId="0" fontId="16" fillId="9" borderId="4" xfId="0" applyFont="1" applyFill="1" applyBorder="1" applyAlignment="1">
      <alignment horizontal="center" vertical="center"/>
    </xf>
    <xf numFmtId="167" fontId="16" fillId="9" borderId="4" xfId="0" applyNumberFormat="1" applyFont="1" applyFill="1" applyBorder="1" applyAlignment="1">
      <alignment vertical="center"/>
    </xf>
    <xf numFmtId="0" fontId="16" fillId="0" borderId="15" xfId="0" applyFont="1" applyBorder="1" applyAlignment="1">
      <alignment vertical="center" wrapText="1"/>
    </xf>
    <xf numFmtId="4" fontId="16" fillId="9" borderId="15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" fontId="16" fillId="0" borderId="15" xfId="0" applyNumberFormat="1" applyFont="1" applyBorder="1" applyAlignment="1">
      <alignment vertical="center"/>
    </xf>
    <xf numFmtId="2" fontId="16" fillId="9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4" fontId="16" fillId="9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" fontId="16" fillId="0" borderId="5" xfId="0" applyNumberFormat="1" applyFont="1" applyBorder="1" applyAlignment="1">
      <alignment vertical="center"/>
    </xf>
    <xf numFmtId="4" fontId="14" fillId="2" borderId="20" xfId="1" applyNumberFormat="1" applyFont="1" applyBorder="1" applyAlignment="1">
      <alignment horizontal="center"/>
    </xf>
    <xf numFmtId="0" fontId="14" fillId="2" borderId="10" xfId="1" applyFont="1" applyBorder="1" applyAlignment="1">
      <alignment horizontal="right" wrapText="1"/>
    </xf>
    <xf numFmtId="4" fontId="14" fillId="2" borderId="10" xfId="1" applyNumberFormat="1" applyFont="1" applyBorder="1" applyAlignment="1">
      <alignment horizontal="center" vertical="center"/>
    </xf>
    <xf numFmtId="4" fontId="14" fillId="2" borderId="10" xfId="1" applyNumberFormat="1" applyFont="1" applyBorder="1" applyAlignment="1">
      <alignment horizontal="center"/>
    </xf>
    <xf numFmtId="4" fontId="14" fillId="2" borderId="10" xfId="1" applyNumberFormat="1" applyFont="1" applyBorder="1"/>
    <xf numFmtId="167" fontId="14" fillId="2" borderId="21" xfId="1" applyNumberFormat="1" applyFont="1" applyBorder="1"/>
    <xf numFmtId="2" fontId="16" fillId="9" borderId="6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4" fontId="16" fillId="9" borderId="14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2" fontId="5" fillId="0" borderId="0" xfId="0" applyNumberFormat="1" applyFont="1" applyProtection="1">
      <protection locked="0"/>
    </xf>
    <xf numFmtId="0" fontId="6" fillId="5" borderId="0" xfId="0" applyFont="1" applyFill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center"/>
      <protection locked="0"/>
    </xf>
    <xf numFmtId="165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7" fillId="5" borderId="0" xfId="0" applyFont="1" applyFill="1" applyProtection="1">
      <protection locked="0"/>
    </xf>
    <xf numFmtId="0" fontId="8" fillId="5" borderId="13" xfId="0" applyFont="1" applyFill="1" applyBorder="1" applyProtection="1">
      <protection locked="0"/>
    </xf>
    <xf numFmtId="0" fontId="8" fillId="5" borderId="0" xfId="0" applyFont="1" applyFill="1" applyProtection="1"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6" fillId="5" borderId="0" xfId="0" applyFont="1" applyFill="1" applyAlignment="1" applyProtection="1">
      <alignment wrapText="1"/>
      <protection locked="0"/>
    </xf>
    <xf numFmtId="4" fontId="16" fillId="0" borderId="4" xfId="0" applyNumberFormat="1" applyFont="1" applyBorder="1" applyAlignment="1" applyProtection="1">
      <alignment vertical="center"/>
      <protection locked="0"/>
    </xf>
    <xf numFmtId="4" fontId="18" fillId="0" borderId="4" xfId="0" applyNumberFormat="1" applyFont="1" applyBorder="1" applyAlignment="1" applyProtection="1">
      <alignment vertical="center"/>
      <protection locked="0"/>
    </xf>
    <xf numFmtId="4" fontId="16" fillId="9" borderId="4" xfId="0" applyNumberFormat="1" applyFont="1" applyFill="1" applyBorder="1" applyAlignment="1" applyProtection="1">
      <alignment vertical="center"/>
      <protection locked="0"/>
    </xf>
    <xf numFmtId="4" fontId="16" fillId="0" borderId="5" xfId="0" applyNumberFormat="1" applyFont="1" applyBorder="1" applyAlignment="1" applyProtection="1">
      <alignment vertical="center"/>
      <protection locked="0"/>
    </xf>
    <xf numFmtId="4" fontId="16" fillId="0" borderId="15" xfId="0" applyNumberFormat="1" applyFont="1" applyBorder="1" applyAlignment="1" applyProtection="1">
      <alignment vertical="center"/>
      <protection locked="0"/>
    </xf>
    <xf numFmtId="4" fontId="16" fillId="0" borderId="14" xfId="0" applyNumberFormat="1" applyFont="1" applyBorder="1" applyAlignment="1" applyProtection="1">
      <alignment vertical="center"/>
      <protection locked="0"/>
    </xf>
    <xf numFmtId="4" fontId="14" fillId="2" borderId="10" xfId="1" applyNumberFormat="1" applyFont="1" applyBorder="1" applyProtection="1">
      <protection locked="0"/>
    </xf>
    <xf numFmtId="4" fontId="16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4" fontId="16" fillId="0" borderId="0" xfId="0" applyNumberFormat="1" applyFont="1" applyAlignment="1" applyProtection="1">
      <alignment vertical="center"/>
      <protection locked="0"/>
    </xf>
    <xf numFmtId="4" fontId="14" fillId="2" borderId="2" xfId="1" applyNumberFormat="1" applyFont="1" applyBorder="1" applyProtection="1"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5" borderId="0" xfId="0" applyFont="1" applyFill="1" applyAlignment="1" applyProtection="1">
      <alignment horizontal="center" wrapText="1"/>
      <protection locked="0"/>
    </xf>
    <xf numFmtId="0" fontId="9" fillId="7" borderId="13" xfId="0" applyFont="1" applyFill="1" applyBorder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20" fillId="5" borderId="8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6" fillId="6" borderId="0" xfId="0" applyFont="1" applyFill="1" applyAlignment="1"/>
    <xf numFmtId="0" fontId="8" fillId="6" borderId="0" xfId="0" applyFont="1" applyFill="1" applyAlignment="1"/>
  </cellXfs>
  <cellStyles count="5">
    <cellStyle name="60% - Énfasis3" xfId="1" builtinId="40"/>
    <cellStyle name="Millares" xfId="2" builtinId="3"/>
    <cellStyle name="Moneda" xfId="3" builtinId="4"/>
    <cellStyle name="Normal" xfId="0" builtinId="0"/>
    <cellStyle name="Porcentaje" xfId="4" builtinId="5"/>
  </cellStyles>
  <dxfs count="0"/>
  <tableStyles count="0" defaultTableStyle="TableStyleMedium2" defaultPivotStyle="PivotStyleMedium9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showGridLines="0" tabSelected="1" view="pageBreakPreview" zoomScaleNormal="100" zoomScaleSheetLayoutView="100" workbookViewId="0">
      <pane ySplit="14" topLeftCell="A15" activePane="bottomLeft" state="frozen"/>
      <selection pane="bottomLeft" activeCell="I38" sqref="I38"/>
    </sheetView>
  </sheetViews>
  <sheetFormatPr defaultColWidth="9.140625" defaultRowHeight="15"/>
  <cols>
    <col min="1" max="1" width="8.85546875" style="8" customWidth="1"/>
    <col min="2" max="2" width="68.42578125" style="1" customWidth="1"/>
    <col min="3" max="3" width="11" style="3" customWidth="1"/>
    <col min="4" max="4" width="9.140625" style="5"/>
    <col min="5" max="5" width="10.7109375" style="4" bestFit="1" customWidth="1"/>
    <col min="6" max="6" width="14.5703125" style="4" customWidth="1"/>
    <col min="7" max="7" width="20.5703125" style="4" customWidth="1"/>
    <col min="8" max="8" width="14.7109375" customWidth="1"/>
    <col min="9" max="9" width="12.5703125" customWidth="1"/>
    <col min="10" max="10" width="18.7109375" customWidth="1"/>
  </cols>
  <sheetData>
    <row r="1" spans="1:17">
      <c r="A1" s="117"/>
      <c r="B1" s="118"/>
      <c r="C1" s="119"/>
      <c r="D1" s="120"/>
      <c r="E1" s="121"/>
      <c r="F1" s="121"/>
      <c r="G1" s="121"/>
    </row>
    <row r="2" spans="1:17" s="10" customFormat="1" ht="14.25" customHeight="1">
      <c r="A2" s="122"/>
      <c r="B2" s="123"/>
      <c r="C2" s="123"/>
      <c r="D2" s="124"/>
      <c r="E2" s="125"/>
      <c r="F2" s="126"/>
      <c r="G2" s="127"/>
      <c r="H2" s="11"/>
      <c r="I2" s="11"/>
      <c r="J2" s="12"/>
      <c r="K2" s="12"/>
      <c r="L2" s="12"/>
      <c r="M2" s="12"/>
      <c r="N2" s="12"/>
      <c r="O2" s="12"/>
      <c r="P2" s="12"/>
      <c r="Q2" s="12"/>
    </row>
    <row r="3" spans="1:17" s="10" customFormat="1" ht="14.25" customHeight="1">
      <c r="A3" s="128"/>
      <c r="B3" s="148"/>
      <c r="C3" s="148"/>
      <c r="D3" s="123"/>
      <c r="E3" s="125"/>
      <c r="F3" s="123"/>
      <c r="G3" s="126"/>
      <c r="H3" s="11"/>
      <c r="I3" s="11"/>
      <c r="J3" s="13"/>
      <c r="K3" s="13"/>
      <c r="L3" s="13"/>
      <c r="M3" s="13"/>
      <c r="N3" s="13"/>
      <c r="O3" s="13"/>
      <c r="P3" s="13"/>
      <c r="Q3" s="13"/>
    </row>
    <row r="4" spans="1:17" s="10" customFormat="1" ht="24.75" customHeight="1">
      <c r="A4" s="129"/>
      <c r="B4" s="130"/>
      <c r="C4" s="130"/>
      <c r="D4" s="130"/>
      <c r="E4" s="126"/>
      <c r="F4" s="130"/>
      <c r="G4" s="127"/>
      <c r="H4" s="11"/>
      <c r="I4" s="11"/>
      <c r="J4" s="13"/>
      <c r="K4" s="13"/>
      <c r="L4" s="13"/>
      <c r="M4" s="13"/>
      <c r="N4" s="13"/>
      <c r="O4" s="13"/>
      <c r="P4" s="13"/>
      <c r="Q4" s="13"/>
    </row>
    <row r="5" spans="1:17" s="10" customFormat="1" ht="14.25" customHeight="1">
      <c r="A5" s="131"/>
      <c r="B5" s="131"/>
      <c r="C5" s="131"/>
      <c r="D5" s="126"/>
      <c r="E5" s="126"/>
      <c r="F5" s="126"/>
      <c r="G5" s="127"/>
      <c r="H5" s="11"/>
      <c r="I5" s="11"/>
      <c r="J5" s="13"/>
      <c r="K5" s="13"/>
      <c r="L5" s="13"/>
      <c r="M5" s="13"/>
      <c r="N5" s="13"/>
      <c r="O5" s="13"/>
      <c r="P5" s="13"/>
      <c r="Q5" s="13"/>
    </row>
    <row r="6" spans="1:17" s="10" customFormat="1" ht="18.75" customHeight="1">
      <c r="A6" s="131"/>
      <c r="B6" s="131"/>
      <c r="C6" s="131"/>
      <c r="D6" s="126"/>
      <c r="E6" s="126"/>
      <c r="F6" s="132"/>
      <c r="G6" s="132"/>
      <c r="H6" s="11"/>
      <c r="I6" s="11"/>
      <c r="J6" s="11"/>
      <c r="K6" s="11"/>
      <c r="L6" s="11"/>
      <c r="M6" s="14"/>
      <c r="N6" s="15"/>
      <c r="O6" s="15"/>
      <c r="P6" s="15"/>
    </row>
    <row r="7" spans="1:17" s="10" customFormat="1" ht="18" customHeight="1">
      <c r="A7" s="149" t="s">
        <v>0</v>
      </c>
      <c r="B7" s="150"/>
      <c r="C7" s="150"/>
      <c r="D7" s="150"/>
      <c r="E7" s="150"/>
      <c r="F7" s="150"/>
      <c r="G7" s="150"/>
      <c r="H7" s="11"/>
      <c r="I7" s="11"/>
      <c r="J7" s="16"/>
      <c r="K7" s="16"/>
      <c r="L7" s="16"/>
      <c r="M7" s="16"/>
      <c r="N7" s="16"/>
      <c r="O7" s="16"/>
      <c r="P7" s="16"/>
    </row>
    <row r="8" spans="1:17" s="10" customFormat="1" ht="14.25" customHeight="1">
      <c r="A8" s="17" t="s">
        <v>1</v>
      </c>
      <c r="B8" s="18"/>
      <c r="C8" s="18"/>
      <c r="D8" s="18"/>
      <c r="E8" s="18"/>
      <c r="F8" s="18"/>
      <c r="G8" s="18"/>
      <c r="H8" s="19"/>
      <c r="I8" s="19"/>
      <c r="J8" s="19"/>
      <c r="K8" s="19"/>
      <c r="L8" s="19"/>
      <c r="M8" s="19"/>
      <c r="N8" s="19"/>
      <c r="O8" s="19"/>
      <c r="P8" s="19"/>
    </row>
    <row r="9" spans="1:17" s="10" customFormat="1" ht="19.5" customHeight="1">
      <c r="A9" s="151" t="s">
        <v>2</v>
      </c>
      <c r="B9" s="152"/>
      <c r="C9" s="152"/>
      <c r="D9" s="153" t="s">
        <v>3</v>
      </c>
      <c r="E9" s="153"/>
      <c r="F9" s="153"/>
      <c r="G9" s="20"/>
      <c r="H9" s="156"/>
      <c r="I9" s="156"/>
      <c r="J9" s="156"/>
      <c r="K9" s="156"/>
      <c r="L9" s="156"/>
      <c r="M9" s="157" t="s">
        <v>1</v>
      </c>
      <c r="N9" s="157"/>
      <c r="O9" s="157"/>
      <c r="P9" s="21" t="s">
        <v>1</v>
      </c>
    </row>
    <row r="10" spans="1:17" s="10" customFormat="1" ht="30.75" customHeight="1">
      <c r="A10" s="151" t="s">
        <v>4</v>
      </c>
      <c r="B10" s="152"/>
      <c r="C10" s="152"/>
      <c r="D10" s="152"/>
      <c r="E10" s="152"/>
      <c r="F10" s="152"/>
      <c r="G10" s="154"/>
      <c r="H10" s="22"/>
      <c r="I10" s="22"/>
      <c r="J10" s="14"/>
      <c r="K10" s="14"/>
      <c r="L10" s="14"/>
      <c r="M10" s="14"/>
      <c r="N10" s="14"/>
      <c r="O10" s="14"/>
      <c r="P10" s="21" t="s">
        <v>1</v>
      </c>
    </row>
    <row r="11" spans="1:17" s="10" customFormat="1" ht="49.5" customHeight="1">
      <c r="A11" s="155" t="s">
        <v>5</v>
      </c>
      <c r="B11" s="152"/>
      <c r="C11" s="152"/>
      <c r="D11" s="152"/>
      <c r="E11" s="152"/>
      <c r="F11" s="152"/>
      <c r="G11" s="154"/>
      <c r="H11" s="22"/>
      <c r="I11" s="22"/>
      <c r="J11" s="14"/>
      <c r="K11" s="23"/>
      <c r="L11" s="14"/>
      <c r="M11" s="14"/>
      <c r="N11" s="14"/>
      <c r="O11" s="14"/>
      <c r="P11" s="21" t="s">
        <v>1</v>
      </c>
    </row>
    <row r="12" spans="1:17" s="10" customFormat="1" ht="14.25" customHeight="1">
      <c r="A12" s="24" t="s">
        <v>1</v>
      </c>
      <c r="B12" s="25"/>
      <c r="C12" s="25"/>
      <c r="D12" s="25"/>
      <c r="E12" s="25"/>
      <c r="F12" s="25"/>
      <c r="G12" s="25"/>
      <c r="H12" s="26"/>
      <c r="I12" s="21" t="s">
        <v>1</v>
      </c>
      <c r="J12" s="14"/>
      <c r="K12" s="14"/>
      <c r="L12" s="27"/>
      <c r="M12" s="27"/>
      <c r="N12" s="27"/>
      <c r="O12" s="27"/>
      <c r="P12" s="27"/>
    </row>
    <row r="13" spans="1:17" s="10" customFormat="1" ht="18.75" customHeight="1" thickBot="1">
      <c r="A13" s="149" t="s">
        <v>6</v>
      </c>
      <c r="B13" s="150"/>
      <c r="C13" s="150"/>
      <c r="D13" s="150"/>
      <c r="E13" s="150"/>
      <c r="F13" s="150"/>
      <c r="G13" s="150"/>
      <c r="H13" s="16"/>
      <c r="I13" s="16"/>
      <c r="J13" s="16"/>
      <c r="K13" s="16"/>
      <c r="L13" s="16"/>
      <c r="M13" s="16"/>
      <c r="N13" s="16"/>
      <c r="O13" s="16"/>
      <c r="P13" s="16"/>
      <c r="Q13" s="14"/>
    </row>
    <row r="14" spans="1:17" s="10" customFormat="1" ht="37.5" customHeight="1" thickBot="1">
      <c r="A14" s="28" t="s">
        <v>7</v>
      </c>
      <c r="B14" s="29" t="s">
        <v>8</v>
      </c>
      <c r="C14" s="29" t="s">
        <v>9</v>
      </c>
      <c r="D14" s="30" t="s">
        <v>10</v>
      </c>
      <c r="E14" s="31" t="s">
        <v>11</v>
      </c>
      <c r="F14" s="32" t="s">
        <v>12</v>
      </c>
      <c r="G14" s="29" t="s">
        <v>13</v>
      </c>
    </row>
    <row r="15" spans="1:17" s="2" customFormat="1" ht="18.75" customHeight="1">
      <c r="A15" s="33"/>
      <c r="B15" s="34"/>
      <c r="C15" s="35"/>
      <c r="D15" s="36"/>
      <c r="E15" s="36"/>
      <c r="F15" s="36"/>
      <c r="G15" s="36"/>
    </row>
    <row r="16" spans="1:17">
      <c r="A16" s="68"/>
      <c r="B16" s="68"/>
      <c r="C16" s="68"/>
      <c r="D16" s="68"/>
      <c r="E16" s="68"/>
      <c r="F16" s="68"/>
      <c r="G16" s="68"/>
    </row>
    <row r="17" spans="1:14" s="6" customFormat="1" ht="15.75">
      <c r="A17" s="53"/>
      <c r="B17" s="93" t="s">
        <v>14</v>
      </c>
      <c r="C17" s="53"/>
      <c r="D17" s="39"/>
      <c r="E17" s="53"/>
      <c r="F17" s="53"/>
      <c r="G17" s="39"/>
    </row>
    <row r="18" spans="1:14" s="6" customFormat="1">
      <c r="A18" s="90">
        <v>1</v>
      </c>
      <c r="B18" s="37" t="s">
        <v>15</v>
      </c>
      <c r="C18" s="38"/>
      <c r="D18" s="38"/>
      <c r="E18" s="39"/>
      <c r="F18" s="39"/>
      <c r="G18" s="39"/>
    </row>
    <row r="19" spans="1:14" s="6" customFormat="1" ht="21.75" customHeight="1">
      <c r="A19" s="91">
        <f>A18+0.01</f>
        <v>1.01</v>
      </c>
      <c r="B19" s="63" t="s">
        <v>16</v>
      </c>
      <c r="C19" s="41">
        <v>1</v>
      </c>
      <c r="D19" s="52" t="s">
        <v>17</v>
      </c>
      <c r="E19" s="133"/>
      <c r="F19" s="43">
        <f>C19*E19</f>
        <v>0</v>
      </c>
      <c r="G19" s="42"/>
    </row>
    <row r="20" spans="1:14" s="6" customFormat="1" ht="39.75" customHeight="1">
      <c r="A20" s="91">
        <f t="shared" ref="A20:A31" si="0">A19+0.01</f>
        <v>1.02</v>
      </c>
      <c r="B20" s="63" t="s">
        <v>18</v>
      </c>
      <c r="C20" s="41">
        <v>208</v>
      </c>
      <c r="D20" s="41" t="s">
        <v>19</v>
      </c>
      <c r="E20" s="133"/>
      <c r="F20" s="43">
        <f>C20*E20</f>
        <v>0</v>
      </c>
      <c r="G20" s="42"/>
    </row>
    <row r="21" spans="1:14" ht="28.5">
      <c r="A21" s="91">
        <f t="shared" si="0"/>
        <v>1.03</v>
      </c>
      <c r="B21" s="44" t="s">
        <v>20</v>
      </c>
      <c r="C21" s="41">
        <v>3</v>
      </c>
      <c r="D21" s="52" t="s">
        <v>21</v>
      </c>
      <c r="E21" s="133"/>
      <c r="F21" s="43">
        <f t="shared" ref="F21:F23" si="1">C21*E21</f>
        <v>0</v>
      </c>
      <c r="G21" s="42"/>
      <c r="J21" s="4"/>
      <c r="N21" s="4"/>
    </row>
    <row r="22" spans="1:14" ht="42.75">
      <c r="A22" s="91">
        <f t="shared" si="0"/>
        <v>1.04</v>
      </c>
      <c r="B22" s="44" t="s">
        <v>22</v>
      </c>
      <c r="C22" s="41">
        <v>1</v>
      </c>
      <c r="D22" s="52" t="s">
        <v>21</v>
      </c>
      <c r="E22" s="133"/>
      <c r="F22" s="43">
        <f t="shared" si="1"/>
        <v>0</v>
      </c>
      <c r="G22" s="42"/>
      <c r="J22" s="4"/>
      <c r="N22" s="4"/>
    </row>
    <row r="23" spans="1:14" ht="57">
      <c r="A23" s="91">
        <f t="shared" si="0"/>
        <v>1.05</v>
      </c>
      <c r="B23" s="44" t="s">
        <v>23</v>
      </c>
      <c r="C23" s="41">
        <v>63</v>
      </c>
      <c r="D23" s="41" t="s">
        <v>19</v>
      </c>
      <c r="E23" s="134"/>
      <c r="F23" s="43">
        <f t="shared" si="1"/>
        <v>0</v>
      </c>
      <c r="G23" s="42"/>
      <c r="J23" s="4"/>
      <c r="N23" s="4"/>
    </row>
    <row r="24" spans="1:14" s="6" customFormat="1" ht="28.5">
      <c r="A24" s="91">
        <f t="shared" si="0"/>
        <v>1.06</v>
      </c>
      <c r="B24" s="44" t="s">
        <v>24</v>
      </c>
      <c r="C24" s="41">
        <v>1</v>
      </c>
      <c r="D24" s="41" t="s">
        <v>21</v>
      </c>
      <c r="E24" s="133"/>
      <c r="F24" s="43">
        <f>C24*E24</f>
        <v>0</v>
      </c>
      <c r="G24" s="42"/>
    </row>
    <row r="25" spans="1:14" ht="42.75">
      <c r="A25" s="91">
        <f t="shared" si="0"/>
        <v>1.07</v>
      </c>
      <c r="B25" s="94" t="s">
        <v>25</v>
      </c>
      <c r="C25" s="92">
        <v>10</v>
      </c>
      <c r="D25" s="95" t="s">
        <v>26</v>
      </c>
      <c r="E25" s="135"/>
      <c r="F25" s="96">
        <f t="shared" ref="F25" si="2">C25*E25</f>
        <v>0</v>
      </c>
      <c r="G25" s="42"/>
      <c r="J25" s="4"/>
      <c r="N25" s="4"/>
    </row>
    <row r="26" spans="1:14" ht="31.5" customHeight="1">
      <c r="A26" s="91">
        <f t="shared" si="0"/>
        <v>1.08</v>
      </c>
      <c r="B26" s="44" t="s">
        <v>27</v>
      </c>
      <c r="C26" s="41">
        <v>1</v>
      </c>
      <c r="D26" s="52" t="s">
        <v>21</v>
      </c>
      <c r="E26" s="133"/>
      <c r="F26" s="43">
        <f t="shared" ref="F26" si="3">C26*E26</f>
        <v>0</v>
      </c>
      <c r="G26" s="42"/>
      <c r="J26" s="4"/>
      <c r="N26" s="4"/>
    </row>
    <row r="27" spans="1:14" ht="26.25" customHeight="1">
      <c r="A27" s="91">
        <f t="shared" si="0"/>
        <v>1.0900000000000001</v>
      </c>
      <c r="B27" s="44" t="s">
        <v>28</v>
      </c>
      <c r="C27" s="41">
        <v>1</v>
      </c>
      <c r="D27" s="41" t="s">
        <v>21</v>
      </c>
      <c r="E27" s="134"/>
      <c r="F27" s="43">
        <f t="shared" ref="F27" si="4">C27*E27</f>
        <v>0</v>
      </c>
      <c r="G27" s="42"/>
      <c r="J27" s="4"/>
      <c r="N27" s="4"/>
    </row>
    <row r="28" spans="1:14" s="6" customFormat="1" ht="42.75">
      <c r="A28" s="91">
        <f t="shared" si="0"/>
        <v>1.1000000000000001</v>
      </c>
      <c r="B28" s="44" t="s">
        <v>29</v>
      </c>
      <c r="C28" s="41">
        <v>1</v>
      </c>
      <c r="D28" s="41" t="s">
        <v>21</v>
      </c>
      <c r="E28" s="133"/>
      <c r="F28" s="43">
        <f>C28*E28</f>
        <v>0</v>
      </c>
      <c r="G28" s="42"/>
    </row>
    <row r="29" spans="1:14" s="6" customFormat="1" ht="30" customHeight="1">
      <c r="A29" s="101">
        <f t="shared" si="0"/>
        <v>1.1100000000000001</v>
      </c>
      <c r="B29" s="102" t="s">
        <v>30</v>
      </c>
      <c r="C29" s="103">
        <v>6</v>
      </c>
      <c r="D29" s="104" t="s">
        <v>26</v>
      </c>
      <c r="E29" s="136"/>
      <c r="F29" s="67">
        <f t="shared" ref="F29:F31" si="5">C29*E29</f>
        <v>0</v>
      </c>
      <c r="G29" s="105"/>
    </row>
    <row r="30" spans="1:14" s="6" customFormat="1" ht="30" customHeight="1">
      <c r="A30" s="112">
        <f t="shared" si="0"/>
        <v>1.1200000000000001</v>
      </c>
      <c r="B30" s="97" t="s">
        <v>31</v>
      </c>
      <c r="C30" s="98">
        <v>1</v>
      </c>
      <c r="D30" s="99" t="s">
        <v>32</v>
      </c>
      <c r="E30" s="137"/>
      <c r="F30" s="67">
        <f t="shared" si="5"/>
        <v>0</v>
      </c>
      <c r="G30" s="100"/>
    </row>
    <row r="31" spans="1:14" s="6" customFormat="1" ht="30" customHeight="1">
      <c r="A31" s="101">
        <f t="shared" si="0"/>
        <v>1.1300000000000001</v>
      </c>
      <c r="B31" s="113" t="s">
        <v>33</v>
      </c>
      <c r="C31" s="114">
        <v>1</v>
      </c>
      <c r="D31" s="115" t="s">
        <v>17</v>
      </c>
      <c r="E31" s="138"/>
      <c r="F31" s="67">
        <f t="shared" si="5"/>
        <v>0</v>
      </c>
      <c r="G31" s="116"/>
    </row>
    <row r="32" spans="1:14">
      <c r="A32" s="106"/>
      <c r="B32" s="107" t="s">
        <v>34</v>
      </c>
      <c r="C32" s="108"/>
      <c r="D32" s="109"/>
      <c r="E32" s="139"/>
      <c r="F32" s="110"/>
      <c r="G32" s="111">
        <f>SUM(F19:F31)</f>
        <v>0</v>
      </c>
    </row>
    <row r="33" spans="1:14">
      <c r="A33" s="51"/>
      <c r="B33" s="64"/>
      <c r="C33" s="38"/>
      <c r="D33" s="65"/>
      <c r="E33" s="140"/>
      <c r="F33" s="66"/>
      <c r="G33" s="66"/>
    </row>
    <row r="34" spans="1:14">
      <c r="A34" s="68"/>
      <c r="B34" s="68"/>
      <c r="C34" s="68"/>
      <c r="D34" s="68"/>
      <c r="E34" s="141"/>
      <c r="F34" s="68"/>
      <c r="G34" s="68"/>
    </row>
    <row r="35" spans="1:14" s="6" customFormat="1" ht="15.75">
      <c r="A35" s="53"/>
      <c r="B35" s="93" t="s">
        <v>35</v>
      </c>
      <c r="C35" s="53"/>
      <c r="D35" s="39"/>
      <c r="E35" s="142"/>
      <c r="F35" s="53"/>
      <c r="G35" s="39"/>
    </row>
    <row r="36" spans="1:14" s="6" customFormat="1">
      <c r="A36" s="90">
        <v>2</v>
      </c>
      <c r="B36" s="37" t="s">
        <v>15</v>
      </c>
      <c r="C36" s="38"/>
      <c r="D36" s="38"/>
      <c r="E36" s="143"/>
      <c r="F36" s="39"/>
      <c r="G36" s="39"/>
    </row>
    <row r="37" spans="1:14" s="6" customFormat="1" ht="57">
      <c r="A37" s="91">
        <f>A36+0.01</f>
        <v>2.0099999999999998</v>
      </c>
      <c r="B37" s="63" t="s">
        <v>36</v>
      </c>
      <c r="C37" s="41">
        <v>1</v>
      </c>
      <c r="D37" s="41" t="s">
        <v>21</v>
      </c>
      <c r="E37" s="133"/>
      <c r="F37" s="43">
        <f>C37*E37</f>
        <v>0</v>
      </c>
      <c r="G37" s="42"/>
    </row>
    <row r="38" spans="1:14" s="6" customFormat="1" ht="57">
      <c r="A38" s="91">
        <f t="shared" ref="A38" si="6">A37+0.01</f>
        <v>2.0199999999999996</v>
      </c>
      <c r="B38" s="63" t="s">
        <v>37</v>
      </c>
      <c r="C38" s="41">
        <v>1</v>
      </c>
      <c r="D38" s="41" t="s">
        <v>21</v>
      </c>
      <c r="E38" s="133"/>
      <c r="F38" s="43">
        <f>C38*E38</f>
        <v>0</v>
      </c>
      <c r="G38" s="42"/>
    </row>
    <row r="39" spans="1:14" ht="66" customHeight="1">
      <c r="A39" s="40">
        <f>A38+0.01</f>
        <v>2.0299999999999994</v>
      </c>
      <c r="B39" s="44" t="s">
        <v>38</v>
      </c>
      <c r="C39" s="41">
        <v>1</v>
      </c>
      <c r="D39" s="41" t="s">
        <v>21</v>
      </c>
      <c r="E39" s="133"/>
      <c r="F39" s="43">
        <f t="shared" ref="F39:F42" si="7">C39*E39</f>
        <v>0</v>
      </c>
      <c r="G39" s="42"/>
      <c r="J39" s="4"/>
      <c r="N39" s="4"/>
    </row>
    <row r="40" spans="1:14" ht="45" customHeight="1">
      <c r="A40" s="91">
        <f>A39+0.01</f>
        <v>2.0399999999999991</v>
      </c>
      <c r="B40" s="44" t="s">
        <v>39</v>
      </c>
      <c r="C40" s="41">
        <v>1</v>
      </c>
      <c r="D40" s="41" t="s">
        <v>21</v>
      </c>
      <c r="E40" s="134"/>
      <c r="F40" s="43">
        <f t="shared" si="7"/>
        <v>0</v>
      </c>
      <c r="G40" s="42"/>
      <c r="J40" s="4"/>
      <c r="N40" s="4"/>
    </row>
    <row r="41" spans="1:14" ht="38.25" customHeight="1">
      <c r="A41" s="91">
        <f>A40+0.01</f>
        <v>2.0499999999999989</v>
      </c>
      <c r="B41" s="44" t="s">
        <v>31</v>
      </c>
      <c r="C41" s="41">
        <v>1</v>
      </c>
      <c r="D41" s="41" t="s">
        <v>32</v>
      </c>
      <c r="E41" s="134"/>
      <c r="F41" s="43">
        <f t="shared" si="7"/>
        <v>0</v>
      </c>
      <c r="G41" s="42"/>
      <c r="J41" s="4"/>
      <c r="N41" s="4"/>
    </row>
    <row r="42" spans="1:14" s="6" customFormat="1" ht="21" customHeight="1">
      <c r="A42" s="91">
        <f>A41+0.01</f>
        <v>2.0599999999999987</v>
      </c>
      <c r="B42" s="44" t="s">
        <v>33</v>
      </c>
      <c r="C42" s="92">
        <v>1</v>
      </c>
      <c r="D42" s="52" t="s">
        <v>17</v>
      </c>
      <c r="E42" s="133"/>
      <c r="F42" s="43">
        <f t="shared" si="7"/>
        <v>0</v>
      </c>
      <c r="G42" s="42"/>
    </row>
    <row r="43" spans="1:14">
      <c r="A43" s="45"/>
      <c r="B43" s="46" t="s">
        <v>34</v>
      </c>
      <c r="C43" s="47"/>
      <c r="D43" s="48"/>
      <c r="E43" s="144"/>
      <c r="F43" s="49"/>
      <c r="G43" s="50">
        <f>SUM(F37:F42)</f>
        <v>0</v>
      </c>
    </row>
    <row r="44" spans="1:14">
      <c r="A44" s="54"/>
      <c r="B44" s="55"/>
      <c r="C44" s="56"/>
      <c r="D44" s="57"/>
      <c r="E44" s="56"/>
      <c r="F44" s="56"/>
      <c r="G44" s="58"/>
    </row>
    <row r="45" spans="1:14">
      <c r="A45" s="59"/>
      <c r="B45" s="69" t="s">
        <v>40</v>
      </c>
      <c r="C45" s="60"/>
      <c r="D45" s="61"/>
      <c r="E45" s="60"/>
      <c r="F45" s="60"/>
      <c r="G45" s="62">
        <f>SUM(G19:G43)</f>
        <v>0</v>
      </c>
    </row>
    <row r="46" spans="1:14">
      <c r="A46" s="70"/>
      <c r="B46" s="10"/>
      <c r="C46" s="71"/>
      <c r="D46" s="72"/>
      <c r="E46" s="71"/>
      <c r="F46" s="73"/>
      <c r="G46" s="74"/>
    </row>
    <row r="47" spans="1:14">
      <c r="A47" s="77"/>
      <c r="B47" s="10"/>
      <c r="C47" s="78"/>
      <c r="D47" s="79"/>
      <c r="E47" s="80"/>
      <c r="F47" s="81"/>
      <c r="G47" s="82"/>
    </row>
    <row r="48" spans="1:14">
      <c r="A48" s="75"/>
      <c r="B48" s="145" t="s">
        <v>41</v>
      </c>
      <c r="C48" s="146"/>
      <c r="D48" s="147"/>
      <c r="E48" s="86">
        <v>0.18</v>
      </c>
      <c r="F48" s="87"/>
      <c r="G48" s="76">
        <f>+G45*0.18</f>
        <v>0</v>
      </c>
    </row>
    <row r="49" spans="1:8">
      <c r="A49" s="77"/>
      <c r="B49" s="10"/>
      <c r="C49" s="78"/>
      <c r="D49" s="79"/>
      <c r="E49" s="80"/>
      <c r="F49" s="81"/>
      <c r="G49" s="73"/>
    </row>
    <row r="50" spans="1:8">
      <c r="A50" s="88"/>
      <c r="B50" s="83" t="s">
        <v>42</v>
      </c>
      <c r="C50" s="84"/>
      <c r="D50" s="85"/>
      <c r="E50" s="84"/>
      <c r="F50" s="84"/>
      <c r="G50" s="62">
        <f>+G48+G45</f>
        <v>0</v>
      </c>
      <c r="H50" s="9"/>
    </row>
    <row r="51" spans="1:8">
      <c r="A51" s="89"/>
      <c r="B51" s="89"/>
      <c r="C51" s="89"/>
      <c r="D51" s="89"/>
      <c r="E51" s="89"/>
      <c r="F51" s="89"/>
      <c r="G51" s="89"/>
    </row>
    <row r="52" spans="1:8">
      <c r="A52" s="37"/>
      <c r="B52" s="37"/>
      <c r="C52" s="37"/>
      <c r="D52" s="37"/>
      <c r="E52" s="37"/>
      <c r="F52" s="37"/>
      <c r="G52" s="37"/>
    </row>
    <row r="53" spans="1:8">
      <c r="A53" s="37"/>
      <c r="B53" s="37"/>
      <c r="C53" s="37"/>
      <c r="D53" s="37"/>
      <c r="E53" s="37"/>
      <c r="F53" s="37"/>
      <c r="G53" s="37"/>
    </row>
    <row r="54" spans="1:8">
      <c r="A54" s="37"/>
      <c r="B54" s="37"/>
      <c r="C54" s="37"/>
      <c r="D54" s="37"/>
      <c r="E54" s="37"/>
      <c r="F54" s="37"/>
      <c r="G54" s="37"/>
    </row>
    <row r="55" spans="1:8">
      <c r="A55" s="37"/>
      <c r="B55" s="37"/>
      <c r="C55" s="37"/>
      <c r="D55" s="37"/>
      <c r="E55" s="37"/>
      <c r="F55" s="37"/>
      <c r="G55" s="37"/>
    </row>
    <row r="56" spans="1:8">
      <c r="A56" s="37"/>
      <c r="B56" s="37"/>
      <c r="C56" s="37"/>
      <c r="D56" s="37"/>
      <c r="E56" s="37"/>
      <c r="F56" s="37"/>
      <c r="G56" s="37"/>
    </row>
    <row r="57" spans="1:8">
      <c r="A57" s="7"/>
      <c r="B57" s="7"/>
      <c r="C57" s="7"/>
      <c r="D57" s="7"/>
      <c r="E57" s="7"/>
      <c r="F57" s="7"/>
      <c r="G57" s="7"/>
    </row>
    <row r="58" spans="1:8">
      <c r="A58" s="7"/>
      <c r="B58" s="7"/>
      <c r="C58" s="7"/>
      <c r="D58" s="7"/>
      <c r="E58" s="7"/>
      <c r="F58" s="7"/>
      <c r="G58" s="7"/>
    </row>
    <row r="59" spans="1:8">
      <c r="A59" s="7"/>
      <c r="B59" s="7"/>
      <c r="C59" s="7"/>
      <c r="D59" s="7"/>
      <c r="E59" s="7"/>
      <c r="F59" s="7"/>
      <c r="G59" s="7"/>
    </row>
    <row r="60" spans="1:8">
      <c r="A60" s="7"/>
      <c r="B60" s="7"/>
      <c r="C60" s="7"/>
      <c r="D60" s="7"/>
      <c r="E60" s="7"/>
      <c r="F60" s="7"/>
      <c r="G60" s="7"/>
    </row>
    <row r="61" spans="1:8">
      <c r="A61" s="7"/>
      <c r="B61" s="7"/>
      <c r="C61" s="7"/>
      <c r="D61" s="7"/>
      <c r="E61" s="7"/>
      <c r="F61" s="7"/>
      <c r="G61" s="7"/>
    </row>
    <row r="62" spans="1:8">
      <c r="A62" s="7"/>
      <c r="B62" s="7"/>
      <c r="C62" s="7"/>
      <c r="D62" s="7"/>
      <c r="E62" s="7"/>
      <c r="F62" s="7"/>
      <c r="G62" s="7"/>
    </row>
    <row r="63" spans="1:8">
      <c r="A63" s="7"/>
      <c r="B63" s="7"/>
      <c r="C63" s="7"/>
      <c r="D63" s="7"/>
      <c r="E63" s="7"/>
      <c r="F63" s="7"/>
      <c r="G63" s="7"/>
    </row>
  </sheetData>
  <sheetProtection algorithmName="SHA-512" hashValue="MXRjD4IeVzChTAoZSq4OLehB64xfJjPY6enAklajHDq0TIXbhZapyNy3ejXDlzoSMWxgoSw2M51YFJSXR40vAA==" saltValue="D1ADsEcDnmyXhDPNWSgC6A==" spinCount="100000" sheet="1" objects="1" scenarios="1"/>
  <mergeCells count="10">
    <mergeCell ref="H9:L9"/>
    <mergeCell ref="M9:O9"/>
    <mergeCell ref="B48:D48"/>
    <mergeCell ref="B3:C3"/>
    <mergeCell ref="A7:G7"/>
    <mergeCell ref="A9:C9"/>
    <mergeCell ref="D9:F9"/>
    <mergeCell ref="A13:G13"/>
    <mergeCell ref="A10:G10"/>
    <mergeCell ref="A11:G11"/>
  </mergeCells>
  <phoneticPr fontId="4" type="noConversion"/>
  <printOptions horizontalCentered="1"/>
  <pageMargins left="0.31496062992125984" right="0.31496062992125984" top="0.70866141732283472" bottom="0.74803149606299213" header="0.31496062992125984" footer="0.31496062992125984"/>
  <pageSetup scale="65" orientation="portrait" r:id="rId1"/>
  <headerFooter>
    <oddFooter>&amp;RPágina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968453-7404-4c66-b04b-c533b279d534">
      <Terms xmlns="http://schemas.microsoft.com/office/infopath/2007/PartnerControls"/>
    </lcf76f155ced4ddcb4097134ff3c332f>
    <TaxCatchAll xmlns="ef3d409c-51e8-4a1c-b238-cf9f3673307b" xsi:nil="true"/>
    <SharedWithUsers xmlns="209cd0db-1aa9-466c-8933-4493a1504f63">
      <UserInfo>
        <DisplayName>Oscar E. Ozuna B.</DisplayName>
        <AccountId>13</AccountId>
        <AccountType/>
      </UserInfo>
    </SharedWithUsers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A576E75-D2E6-4D70-B82E-60289D75F3CB}"/>
</file>

<file path=customXml/itemProps2.xml><?xml version="1.0" encoding="utf-8"?>
<ds:datastoreItem xmlns:ds="http://schemas.openxmlformats.org/officeDocument/2006/customXml" ds:itemID="{A72549F8-9EB5-468E-BCC2-22261574B521}"/>
</file>

<file path=customXml/itemProps3.xml><?xml version="1.0" encoding="utf-8"?>
<ds:datastoreItem xmlns:ds="http://schemas.openxmlformats.org/officeDocument/2006/customXml" ds:itemID="{2E6DDA2A-C541-4C52-BE6C-839FE31267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Wilka L. Quiroz F.</dc:creator>
  <cp:keywords/>
  <dc:description/>
  <cp:lastModifiedBy>Lourdes M. Tejeda Peña</cp:lastModifiedBy>
  <cp:revision/>
  <dcterms:created xsi:type="dcterms:W3CDTF">2022-06-22T19:33:58Z</dcterms:created>
  <dcterms:modified xsi:type="dcterms:W3CDTF">2023-11-29T17:07:14Z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