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ozuna\Desktop\Solicitudes no enviadas\Lotes desiertos\PJ Samaná\Reformulado\"/>
    </mc:Choice>
  </mc:AlternateContent>
  <xr:revisionPtr revIDLastSave="0" documentId="13_ncr:1_{21ADCF50-71A9-4773-A448-3923F8AF0B18}" xr6:coauthVersionLast="47" xr6:coauthVersionMax="47" xr10:uidLastSave="{00000000-0000-0000-0000-000000000000}"/>
  <bookViews>
    <workbookView xWindow="38280" yWindow="-120" windowWidth="38640" windowHeight="21240" tabRatio="810" xr2:uid="{00000000-000D-0000-FFFF-FFFF00000000}"/>
  </bookViews>
  <sheets>
    <sheet name="Listado de Cantidades " sheetId="8" r:id="rId1"/>
  </sheets>
  <externalReferences>
    <externalReference r:id="rId2"/>
  </externalReferences>
  <definedNames>
    <definedName name="AL12_">[1]Ins!$E$486</definedName>
    <definedName name="ARANDELAPLAS">[1]Ins!$E$89</definedName>
    <definedName name="ARENAG">[1]Ins!$E$45</definedName>
    <definedName name="CAJA2412">[1]Ins!$E$495</definedName>
    <definedName name="CB">[1]Ins!$E$336</definedName>
    <definedName name="CEMENTOPVCCANOPINTA">[1]Ins!$E$1378</definedName>
    <definedName name="CG">[1]Ins!$E$337</definedName>
    <definedName name="CHAZOCERAMICA">[1]Ins!$E$371</definedName>
    <definedName name="CODOHG12X90">[1]Ins!$E$1267</definedName>
    <definedName name="CODOPVCDREN2X45">[1]Ins!$E$1387</definedName>
    <definedName name="CODOPVCDREN2X90">[1]Ins!$E$1383</definedName>
    <definedName name="CODOPVCPRES12X90">[1]Ins!$E$1468</definedName>
    <definedName name="COLAEXTLAV">[1]Ins!$E$135</definedName>
    <definedName name="CPVC">[1]Ins!$E$1377</definedName>
    <definedName name="CUBREFALTA38">[1]Ins!$E$138</definedName>
    <definedName name="ESTOPA">[1]Ins!$E$373</definedName>
    <definedName name="GRAVA">[1]Ins!$E$54</definedName>
    <definedName name="JUNTACERA">[1]Ins!$E$178</definedName>
    <definedName name="LLAVEANGULAR">[1]Ins!$E$186</definedName>
    <definedName name="NIPLECROM38X212">[1]Ins!$E$204</definedName>
    <definedName name="ORINAL12">[1]Ins!$E$206</definedName>
    <definedName name="PACEROMALLA23200">[1]Ins!$E$31</definedName>
    <definedName name="PCER01">[1]Ins!$E$359</definedName>
    <definedName name="PCER02">[1]Ins!$E$360</definedName>
    <definedName name="PINODOROBCOROYAL">[1]Ins!$E$162</definedName>
    <definedName name="PLAVOVABCO">[1]Ins!$E$184</definedName>
    <definedName name="_xlnm.Print_Area" localSheetId="0">'Listado de Cantidades '!$A$1:$G$250</definedName>
    <definedName name="_xlnm.Print_Titles" localSheetId="0">'Listado de Cantidades '!$1:$19</definedName>
    <definedName name="REDBUSHG12X38">[1]Ins!$E$1308</definedName>
    <definedName name="SIFONLAVPVC">[1]Ins!$E$223</definedName>
    <definedName name="SILICONE">[1]Ins!$E$1516</definedName>
    <definedName name="TAPE">[1]Ins!$E$543</definedName>
    <definedName name="TEEHG12">[1]Ins!$E$1339</definedName>
    <definedName name="TEFLON">[1]Ins!$E$1322</definedName>
    <definedName name="TNCAL">[1]MOJornal!$D$73</definedName>
    <definedName name="TUBOFLEXCLAV">[1]Ins!$E$233</definedName>
    <definedName name="TUBOHG12">[1]Ins!$E$1348</definedName>
    <definedName name="TUBOPVCSDR26X12">[1]Ins!$E$1423</definedName>
    <definedName name="TUBOPVCSDR41X2">[1]Ins!$E$1437</definedName>
    <definedName name="YEEPVCDREN4X2">[1]Ins!$E$1447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9" i="8" l="1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A178" i="8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F178" i="8"/>
  <c r="F206" i="8"/>
  <c r="F207" i="8"/>
  <c r="F208" i="8"/>
  <c r="F15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A23" i="8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G202" i="8" l="1"/>
  <c r="F113" i="8"/>
  <c r="F92" i="8"/>
  <c r="F51" i="8"/>
  <c r="F23" i="8"/>
  <c r="G47" i="8" s="1"/>
  <c r="G126" i="8" l="1"/>
  <c r="A153" i="8" l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F205" i="8" l="1"/>
  <c r="A205" i="8"/>
  <c r="A206" i="8" s="1"/>
  <c r="A207" i="8" s="1"/>
  <c r="A208" i="8" s="1"/>
  <c r="G209" i="8" l="1"/>
  <c r="A214" i="8" l="1"/>
  <c r="A215" i="8" s="1"/>
  <c r="A216" i="8" s="1"/>
  <c r="A223" i="8" s="1"/>
  <c r="A224" i="8" s="1"/>
  <c r="A225" i="8" s="1"/>
  <c r="A226" i="8" s="1"/>
  <c r="A227" i="8" s="1"/>
  <c r="A228" i="8" s="1"/>
  <c r="A129" i="8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13" i="8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92" i="8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51" i="8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G110" i="8" l="1"/>
  <c r="F129" i="8" l="1"/>
  <c r="G150" i="8" s="1"/>
  <c r="G173" i="8"/>
  <c r="G88" i="8"/>
  <c r="G211" i="8" l="1"/>
  <c r="G225" i="8" s="1"/>
  <c r="G214" i="8" l="1"/>
  <c r="G228" i="8"/>
  <c r="G226" i="8"/>
  <c r="G216" i="8"/>
  <c r="G233" i="8"/>
  <c r="G215" i="8"/>
  <c r="G227" i="8"/>
  <c r="G224" i="8"/>
  <c r="G217" i="8" l="1"/>
  <c r="G219" i="8" s="1"/>
  <c r="G221" i="8" s="1"/>
  <c r="G223" i="8" s="1"/>
  <c r="G229" i="8" s="1"/>
  <c r="G231" i="8" s="1"/>
  <c r="G235" i="8" s="1"/>
</calcChain>
</file>

<file path=xl/sharedStrings.xml><?xml version="1.0" encoding="utf-8"?>
<sst xmlns="http://schemas.openxmlformats.org/spreadsheetml/2006/main" count="383" uniqueCount="176">
  <si>
    <t>OBRA:</t>
  </si>
  <si>
    <t>ACCESIBILIDAD Y DIGNIFICACIÓN PALACIO DE JUSTICIA SAMANÁ</t>
  </si>
  <si>
    <t>Fecha :</t>
  </si>
  <si>
    <t>UBIC.:</t>
  </si>
  <si>
    <t>Palacio de Justicia de Samaná.</t>
  </si>
  <si>
    <t>Solicitado por :</t>
  </si>
  <si>
    <t>Preparado por :</t>
  </si>
  <si>
    <t>Part.</t>
  </si>
  <si>
    <t>Descripción</t>
  </si>
  <si>
    <t>Cant.</t>
  </si>
  <si>
    <t>Ud.</t>
  </si>
  <si>
    <t>Precio</t>
  </si>
  <si>
    <t>Valor  ($RD)</t>
  </si>
  <si>
    <t>PRIMER NIVEL</t>
  </si>
  <si>
    <t>BAÑOS PRIVADOS</t>
  </si>
  <si>
    <t>BAÑOS 101-102</t>
  </si>
  <si>
    <t>Desmonte de inodoros existente</t>
  </si>
  <si>
    <t>ud</t>
  </si>
  <si>
    <t>Desmonte de lavamanos existente</t>
  </si>
  <si>
    <t>Demolición de cerámica de pisos existente</t>
  </si>
  <si>
    <t>m2</t>
  </si>
  <si>
    <t>Demolición de cerámica de pared existente</t>
  </si>
  <si>
    <t>Desmonte de puertas existentes (0.80 x 2.45) m</t>
  </si>
  <si>
    <t>Desmonte de espejo existente</t>
  </si>
  <si>
    <t>Desmonte de lámparas existentes</t>
  </si>
  <si>
    <t>Suministro e instalación de inodoros elongado blanco con asiento de caída lenta, de push button, acabado pulido (Incluye piezas y M.O.)</t>
  </si>
  <si>
    <t>Suministro e instalación de lavamanos de porcelana ovalado bajo meseta, altura 16 1/4" , ancho 1901/4" blanco, antimanchas de un hoyo para un grifo monomando. (Incluye piezas y M.O.)</t>
  </si>
  <si>
    <t>Suministro e instalación de llave monomando para lavamanos, monomando de lavado con contra, cuadrado inclinado 1/2"-14 NPSM</t>
  </si>
  <si>
    <t>Suministro e Instalación de Dispensador de acero inoxidable para rollos grandes de papel higiénico</t>
  </si>
  <si>
    <t>Suministro e Instalación de Dosificador para jabón líquido</t>
  </si>
  <si>
    <t>Suministro e Instalación de Dispensador Automático de Rollos de Papel Toalla Estándar fabricado en acero inoxidable con acabado satinado</t>
  </si>
  <si>
    <t>Suministro e instalación de porcelanato romano de piso 0,60m x 0,60m en tonos claros acorde con los porcelanatos de pared, antideslizantes</t>
  </si>
  <si>
    <t>Suministro e instalación de porcelanato romano de pared 0,30m x 0,60m en tonos claros acorde con el porcelanato de piso, antideslizantes, h=2.60m</t>
  </si>
  <si>
    <t>Suministro e instalación de Desagüe de piso 2" niquelado con parrilla cuadrada</t>
  </si>
  <si>
    <t>Suministro e instalación de lámparas parabólicas de plafón 2 x 2 con tubos LED T8, de 18w 24", 800LM, 4000K, 120-277VAC con certificación UL</t>
  </si>
  <si>
    <t>Suministro e instalación de plafón 2" x 2" x 7mm vinil yeso (incluye estructura en metal Maint Tee y CrossTee)</t>
  </si>
  <si>
    <t>Suministro e instalación de meseta de Granito natural negro Galaxy,(incluye zócalo de 0.10 m y falda de 0.25m)</t>
  </si>
  <si>
    <t>p2</t>
  </si>
  <si>
    <t>Suministro e Instalación de espejos nuevos (1,00 x 0,70 m)  con marco de aluminio de 1"</t>
  </si>
  <si>
    <t>Confección e instalación de base de meseta de Granito en hierro con tratamiento anticorrosivo en angulares de 1  ½" x 3/16''</t>
  </si>
  <si>
    <t>Suministro e instalación de Interruptores sencillos TecnoTecnopolímero Color blanco (pure white) con botoneras color blanco control axial y placa dedicada de soporte</t>
  </si>
  <si>
    <t>Bote de escombros y limpieza</t>
  </si>
  <si>
    <t>pa</t>
  </si>
  <si>
    <t>Sub-total</t>
  </si>
  <si>
    <t>BAÑOS 103-104</t>
  </si>
  <si>
    <t>BAÑOS PUBLICOS</t>
  </si>
  <si>
    <t>Desmonte de inodoros existentes</t>
  </si>
  <si>
    <t>Desmonte de lavamanos existentes</t>
  </si>
  <si>
    <t>Desmonte de orinal existente</t>
  </si>
  <si>
    <t>Demolición de cerámica de pisos existente  (Incluye mortero)</t>
  </si>
  <si>
    <r>
      <t>Demolición de muros de block de 8" y dintel para ampliar los huecos en puerta de ba</t>
    </r>
    <r>
      <rPr>
        <sz val="9.9"/>
        <rFont val="Arial"/>
        <family val="2"/>
      </rPr>
      <t>ño</t>
    </r>
  </si>
  <si>
    <t xml:space="preserve">Terminación de Dintel para hueco de puertas (0.20 x 0.20 *1.20) m </t>
  </si>
  <si>
    <t xml:space="preserve">ud </t>
  </si>
  <si>
    <t>Resane de muros de block de 8" de huecos para puertas de baños (pañete, cantos)</t>
  </si>
  <si>
    <t>Desmonte de espejos existente</t>
  </si>
  <si>
    <t>Desmonte de tope de marmolite existente</t>
  </si>
  <si>
    <t>Demolición de divisiones existentes  (Incluye puertas)</t>
  </si>
  <si>
    <t>Traslado de material retirado a lugar de acopio</t>
  </si>
  <si>
    <t>m3</t>
  </si>
  <si>
    <t>Suministro e instalación de inodoros alongados blanco con asiento de caída lenta, de push button, acabado pulido (Incluye piezas y M.O.)</t>
  </si>
  <si>
    <t>Suministro e instalación de orinales ovalados, con indicador óptico de cambio, color blanco,  manual de palanca ( incluye piezas y M.O)</t>
  </si>
  <si>
    <t>Suministro e instalación de Llave monomando para lavamanos, monomando de lavado con contra, cuadrado inclinado 1/2"-14 NPSM</t>
  </si>
  <si>
    <t>Suministro e instalación de porcelanato de piso 0,60m x 0,60m en tonos claros acorde con los porcelanatos de pared, antideslizantes</t>
  </si>
  <si>
    <t>Suministro e instalación de porcelanato de pared 0,30m x 0,60m en tonos claros acorde con el porcelanato de piso, antideslizantes, h=2.60m</t>
  </si>
  <si>
    <t>Suministro e instalación de barras para minusválido en acero inoxidable redonda de 1 1/2" x 36" de longitud.</t>
  </si>
  <si>
    <t>Suministro e instalación de meseta de Granito natural negro Galaxy, (incluye zócalo de 0.10 m y falda de 0.25 m)</t>
  </si>
  <si>
    <t>Suministro e Instalación de espejos nuevos (1,00 x 0,70) m con marco de aluminio de 1"</t>
  </si>
  <si>
    <t>Suministro e instalación de Interruptores sencillos Tecnopolímero Color blanco (pure white) con botoneras color blanco control axial y placa dedicada de soporte</t>
  </si>
  <si>
    <t>Suministro e instalación de tomacorrientes dobles 120 V Tecnopolímero color blanco</t>
  </si>
  <si>
    <t>Suministro e instalación de divisiones y puertas de plástico sólido, bisagras de barril redondo de aluminio de alta resistencia de 8", zapata de anclaje de acero inoxidable de 3" (ver planos de detalles)   h=2.00 m</t>
  </si>
  <si>
    <t>Suministro e instalación de Tuberías y piezas para tuberías de drenaje (Curvas, tubería, accesorios.)</t>
  </si>
  <si>
    <t>Suministro e instalación de Puerta de polimetal con tranzo, con llavín de palanca de buena calidad (1.00 x 2.45) m</t>
  </si>
  <si>
    <t xml:space="preserve">ACCESIBILIDAD </t>
  </si>
  <si>
    <t>RAMPA SALA DE ENTREVISTA</t>
  </si>
  <si>
    <t>Retiro de pisos en vibrazos existentes</t>
  </si>
  <si>
    <t>Desmonte de puerta metálica en entrada principal</t>
  </si>
  <si>
    <t xml:space="preserve">Desmonte de hierros en verja perimetral </t>
  </si>
  <si>
    <t xml:space="preserve">Demolición de hormigón en piso de vibrazo </t>
  </si>
  <si>
    <t>Demolición de verja perimetral para entrada principal</t>
  </si>
  <si>
    <t xml:space="preserve">Excavación, nivelación para rampa de acceso </t>
  </si>
  <si>
    <t>Hormigón 1:3:5, espesor promedio =10 cms, con ligadora</t>
  </si>
  <si>
    <t xml:space="preserve">Colocación de pisos en vibrazos </t>
  </si>
  <si>
    <t>Suministro e instalación de zócalos de vibrazo</t>
  </si>
  <si>
    <t>m</t>
  </si>
  <si>
    <t xml:space="preserve">Suministro y colocación de puerta doble metálica de entrada centro de entrevista </t>
  </si>
  <si>
    <t>ml</t>
  </si>
  <si>
    <t xml:space="preserve">Señalización en rampas de acceso </t>
  </si>
  <si>
    <t>Resane de pañete en verjas (Incluye cantos)</t>
  </si>
  <si>
    <t>Suministro y aplicación de pintura en hierros exteriores</t>
  </si>
  <si>
    <t xml:space="preserve">Suministro y aplicación de pintura satinada en verja frontal y lateral </t>
  </si>
  <si>
    <t>Suministro y colocación de hierros en verja perimetral</t>
  </si>
  <si>
    <t>Bote y Limpieza</t>
  </si>
  <si>
    <t>RAMPA ENTRADA PRINCIPAL</t>
  </si>
  <si>
    <t xml:space="preserve">Excavación y nivelación para rampa </t>
  </si>
  <si>
    <t>Hormigón 1:3:5, espesor promedio =10 cms con ligadora</t>
  </si>
  <si>
    <t xml:space="preserve">Suministro y colocación de pisos en vibrazos </t>
  </si>
  <si>
    <t xml:space="preserve">Suministro e instalación de zócalos de vibrazos </t>
  </si>
  <si>
    <t xml:space="preserve"> Suministro y colocación de puerta corrediza metálica en entrada principal</t>
  </si>
  <si>
    <t>Señalización en rampas de acceso principal</t>
  </si>
  <si>
    <t>Resane de Verja (pañete y cantos)</t>
  </si>
  <si>
    <t>Jardinería (14 palmas areca mediana, 13 trinitarias,3 m2  grama, 3 m2  gravilla blanca,2 m3 tierra negra y m/o)</t>
  </si>
  <si>
    <t>PARQUEO PARA PERSONAS CON DISCAPACIDAD</t>
  </si>
  <si>
    <t xml:space="preserve">Demolición de verja de bloques (Lado frontal y lateral) </t>
  </si>
  <si>
    <t xml:space="preserve">Demolición de columnas en verja (Lado frontal) </t>
  </si>
  <si>
    <t>Demolición de acera de hormigón simple (Área de parqueo)</t>
  </si>
  <si>
    <t xml:space="preserve">Demolición de escalera existente </t>
  </si>
  <si>
    <t>Bote de material</t>
  </si>
  <si>
    <t>Retiro de protectores y banco eléctrico existente</t>
  </si>
  <si>
    <t xml:space="preserve">Retiro de verja metálica en muros a demoler </t>
  </si>
  <si>
    <t>Relleno compactado con material de mina (e=0.30m)</t>
  </si>
  <si>
    <t>Piso de H.A. E=0.10m Malla electrosoldada 10 x 10 (Incluye terminación) F´c= 210 kg/cm2</t>
  </si>
  <si>
    <t>Hormigón armado en acera frontal</t>
  </si>
  <si>
    <t>Terminación de muro de verja frontal</t>
  </si>
  <si>
    <t>p.a</t>
  </si>
  <si>
    <t>Suministro e Instalación de puerta corredizas entrada de parqueo</t>
  </si>
  <si>
    <t xml:space="preserve">Suministro e instalación de Paragomas </t>
  </si>
  <si>
    <t>Señalización horizontal de parqueo para personas con Discapacidad</t>
  </si>
  <si>
    <t xml:space="preserve">Señalización de parqueo  </t>
  </si>
  <si>
    <t>Colocación de muro de bloques 6" en paños de verja</t>
  </si>
  <si>
    <t>Terminación de pañete en muro de bloques 6" paños de verja (Incluye cantos y mochetas)</t>
  </si>
  <si>
    <t>Confección viga de amarre 0.15m x 0.20m en verja perimetral lateral derecho frente a la puerta de entrevista.</t>
  </si>
  <si>
    <t>Hormigón 1:3:5 en acera perimetral (para sobreancho)</t>
  </si>
  <si>
    <t>Jardinería (8 palmas areca mediana, 8 trinitarias,3 m2  grama, 3 m2  gravilla blanca,2 m3 tierra negra y m/o)</t>
  </si>
  <si>
    <t>SALA DE LACTANCIA</t>
  </si>
  <si>
    <t>Suministro e Instalación de Porcelanato de piso 0.60m x 0.60m en tono claros acorde con los porcelanatos de pared, antideslizantes.</t>
  </si>
  <si>
    <t>Suministro y aplicación de pintura paredes interiores satinada</t>
  </si>
  <si>
    <t>Salidas cenitales</t>
  </si>
  <si>
    <t>Suministro e Instalación de Plafón 2'' x 2''  x 7mm vinil yeso (incluye estructura en metal Maint Tee y Cross Tee)</t>
  </si>
  <si>
    <t xml:space="preserve">Suministro e Instalación de Desagües de piso de 2'' niquelado con parrilla cuadrada </t>
  </si>
  <si>
    <t>Suministro e Instalación de fregadero acero inoxidable pequeño con su  mueble</t>
  </si>
  <si>
    <t>Suministro e instalación de Llave monomando para fregadero</t>
  </si>
  <si>
    <t>Suministro e Instalación de Tuberías y piezas sanitaria para suministro de agua y drenaje sanitario en PVC Semipresión</t>
  </si>
  <si>
    <t>Suministro e Instalación de Espejos con marco de aluminio de 1", con dimensiones de 1.00 mt x 0.70 mt</t>
  </si>
  <si>
    <t>Mano de obra del plomero</t>
  </si>
  <si>
    <t>Suministro e Instalación de Lámparas para luminarias Led 2x2 de plafón parabólicas con tubos T8 de 18W 24", 800 LM, 4000 K, 120-277 VAC, 40MIL horas CERTIFICACIÓN UL. .</t>
  </si>
  <si>
    <t>Jardinería (4 palmas areca mediana, 4 trinitarias, 3 m2  gravilla blanca,1 m3 tierra negra y m/o)</t>
  </si>
  <si>
    <t>Limpieza y bote</t>
  </si>
  <si>
    <t>MISCELANEOS</t>
  </si>
  <si>
    <t>Suministro y aplicación de pintura exterior  (incluye resane de imperfecciones en pañete)</t>
  </si>
  <si>
    <t>Suministro y aplicación de pintura interior en  pasillos dos niveles ( incluye resane de imperfecciones en pañete)</t>
  </si>
  <si>
    <t>Mantenimiento y pintura de puerta</t>
  </si>
  <si>
    <t>SUB-TOTAL GENERAL  COSTOS DIRECTOS (RD$)</t>
  </si>
  <si>
    <t>GASTOS INDIRECTOS</t>
  </si>
  <si>
    <t>Dirección técnica y responsabilidad</t>
  </si>
  <si>
    <t>Gastos administrativos y de obra</t>
  </si>
  <si>
    <t>Transporte</t>
  </si>
  <si>
    <t>SUB-TOTAL (RD$)</t>
  </si>
  <si>
    <t xml:space="preserve">SUB-TOTAL GRAVADO </t>
  </si>
  <si>
    <t>BASE IMPONIBLE DE IMPUESTOS</t>
  </si>
  <si>
    <t>ITBIS (18% del 10% del total Norma 07-2007)</t>
  </si>
  <si>
    <t>Seguro Social y Contra accidentes</t>
  </si>
  <si>
    <t>Ley de pensión y jubilación obreros de la construcción</t>
  </si>
  <si>
    <t>CODIA</t>
  </si>
  <si>
    <t>Equipos de Salud e Higiene</t>
  </si>
  <si>
    <t xml:space="preserve">Equipos de seguridad y protección personal </t>
  </si>
  <si>
    <t>SUB-TOTAL  (RD$)</t>
  </si>
  <si>
    <t>SUB-TOTAL GENERAL COSTOS INDIRECTOS  (RD$)</t>
  </si>
  <si>
    <t>Imprevistos</t>
  </si>
  <si>
    <t>TOTAL GENERAL  (RD$)</t>
  </si>
  <si>
    <t xml:space="preserve">               </t>
  </si>
  <si>
    <t xml:space="preserve">    </t>
  </si>
  <si>
    <t xml:space="preserve">   </t>
  </si>
  <si>
    <t xml:space="preserve"> </t>
  </si>
  <si>
    <t>BAÑOS 201-202</t>
  </si>
  <si>
    <t xml:space="preserve">SEGUNDO NIVEL </t>
  </si>
  <si>
    <t>Suministro e instalación de porcelanato rde piso 0,60m x 0,60m en tonos claros acorde con los porcelanatos de pared, antideslizantes</t>
  </si>
  <si>
    <t>Suministro e instalación de porcelanato  de pared 0,30m x 0,60m en tonos claros acorde con el porcelanato de piso, antideslizantes, h=2.60m</t>
  </si>
  <si>
    <t>Suministro e instalación de puerta de polimetal con tranzo, con llavín de palanca de buena calidad (0.80 x 2.45) m</t>
  </si>
  <si>
    <t>Mano de Obra Plomero ( Instalación de tuberías, piezas, conexiones y modificaciones)</t>
  </si>
  <si>
    <t>Baranda de tubos de 2" y 1" de diámetro en hierro negro, incluye pintura epoxica y anticorrosiva</t>
  </si>
  <si>
    <t>Confección e instalación de baranda de tubos de 2" y 1" de diámetro en hierro negro, incluye pintura epoxica y anticorrosiva</t>
  </si>
  <si>
    <t>Demolición de  pisos</t>
  </si>
  <si>
    <t>Mantenimiento Puertas (reparación y pintura)</t>
  </si>
  <si>
    <t>División de  vidrio y aluminio P65 (h=1.7) y puerta corrediza de vidrio de 1.00 m de ancho y 1.70 de alto</t>
  </si>
  <si>
    <t>Jardinera de block , h=40 cms (demolición y excavación, zapata muro, block 4", pañete, cantos  y pintura )</t>
  </si>
  <si>
    <t>Confección e instalación de escalera para subir al techo en metal (columnas de 4", huellas de tola corrugada y angular 1"*1 1/4", Chanel de 6" y pasamanos en tubos de 2 y 1 pulgadas ver en planos)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</si>
</sst>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$&quot;#,##0;[Red]\-&quot;$&quot;#,##0"/>
    <numFmt numFmtId="166" formatCode="&quot;$&quot;#,##0.00;[Red]\-&quot;$&quot;#,##0.00"/>
    <numFmt numFmtId="167" formatCode="&quot;RD$&quot;#,##0.00"/>
    <numFmt numFmtId="168" formatCode="0.000"/>
    <numFmt numFmtId="169" formatCode="_-* #,##0.00\ _P_t_s_-;\-* #,##0.00\ _P_t_s_-;_-* &quot;-&quot;??\ _P_t_s_-;_-@_-"/>
    <numFmt numFmtId="170" formatCode="[$-1C0A]d&quot; de &quot;mmmm&quot; de &quot;yyyy;@"/>
    <numFmt numFmtId="171" formatCode="[$$-2C0A]\ #,##0.00"/>
    <numFmt numFmtId="172" formatCode="0.0"/>
    <numFmt numFmtId="173" formatCode="&quot;$&quot;\ #,##0.00"/>
  </numFmts>
  <fonts count="3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indexed="12"/>
      <name val="MS Sans Serif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b/>
      <sz val="11"/>
      <color indexed="8"/>
      <name val="Arial"/>
      <family val="2"/>
    </font>
    <font>
      <sz val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Times New Roman"/>
      <family val="1"/>
    </font>
    <font>
      <sz val="11"/>
      <color theme="1"/>
      <name val="Arial"/>
      <family val="2"/>
    </font>
    <font>
      <b/>
      <sz val="14"/>
      <name val="Arial"/>
      <family val="2"/>
    </font>
    <font>
      <sz val="9.9"/>
      <name val="Arial"/>
      <family val="2"/>
    </font>
    <font>
      <b/>
      <i/>
      <sz val="10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b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4">
    <xf numFmtId="0" fontId="0" fillId="0" borderId="0"/>
    <xf numFmtId="0" fontId="1" fillId="0" borderId="0"/>
    <xf numFmtId="4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4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 applyFill="0" applyBorder="0" applyProtection="0">
      <alignment horizontal="center" vertical="center"/>
      <protection locked="0"/>
    </xf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20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0" fontId="14" fillId="0" borderId="0" xfId="25" applyNumberFormat="1" applyFont="1" applyBorder="1" applyAlignment="1">
      <alignment horizontal="center" vertical="center" wrapText="1"/>
    </xf>
    <xf numFmtId="43" fontId="7" fillId="0" borderId="0" xfId="27" applyFont="1" applyFill="1" applyBorder="1" applyAlignment="1">
      <alignment horizontal="center" vertical="center" wrapText="1"/>
    </xf>
    <xf numFmtId="0" fontId="17" fillId="2" borderId="0" xfId="0" applyFont="1" applyFill="1"/>
    <xf numFmtId="0" fontId="17" fillId="2" borderId="0" xfId="0" applyFont="1" applyFill="1" applyAlignment="1">
      <alignment horizontal="right"/>
    </xf>
    <xf numFmtId="171" fontId="7" fillId="0" borderId="0" xfId="0" applyNumberFormat="1" applyFont="1"/>
    <xf numFmtId="169" fontId="7" fillId="0" borderId="0" xfId="27" applyNumberFormat="1" applyFont="1" applyBorder="1" applyAlignment="1">
      <alignment horizontal="right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/>
    </xf>
    <xf numFmtId="10" fontId="14" fillId="0" borderId="0" xfId="25" applyNumberFormat="1" applyFont="1" applyBorder="1" applyAlignment="1" applyProtection="1">
      <alignment horizontal="right" vertical="center" wrapText="1"/>
    </xf>
    <xf numFmtId="0" fontId="7" fillId="0" borderId="0" xfId="0" applyFont="1" applyAlignment="1">
      <alignment horizontal="right"/>
    </xf>
    <xf numFmtId="43" fontId="6" fillId="0" borderId="0" xfId="0" applyNumberFormat="1" applyFont="1" applyAlignment="1">
      <alignment horizontal="center"/>
    </xf>
    <xf numFmtId="0" fontId="17" fillId="2" borderId="0" xfId="0" applyFont="1" applyFill="1" applyAlignment="1">
      <alignment horizontal="center"/>
    </xf>
    <xf numFmtId="4" fontId="7" fillId="0" borderId="0" xfId="0" applyNumberFormat="1" applyFont="1" applyAlignment="1">
      <alignment horizontal="center"/>
    </xf>
    <xf numFmtId="43" fontId="7" fillId="0" borderId="0" xfId="27" applyFont="1" applyBorder="1" applyAlignment="1">
      <alignment horizontal="center"/>
    </xf>
    <xf numFmtId="169" fontId="7" fillId="0" borderId="0" xfId="27" applyNumberFormat="1" applyFont="1" applyBorder="1" applyAlignment="1">
      <alignment horizontal="center"/>
    </xf>
    <xf numFmtId="2" fontId="12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vertical="center"/>
    </xf>
    <xf numFmtId="164" fontId="7" fillId="0" borderId="0" xfId="28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0" fontId="14" fillId="0" borderId="0" xfId="25" applyNumberFormat="1" applyFont="1" applyBorder="1" applyAlignment="1" applyProtection="1">
      <alignment horizontal="right" vertical="center"/>
    </xf>
    <xf numFmtId="9" fontId="14" fillId="0" borderId="0" xfId="25" applyFont="1" applyBorder="1" applyAlignment="1">
      <alignment horizontal="center" vertical="center"/>
    </xf>
    <xf numFmtId="43" fontId="7" fillId="0" borderId="0" xfId="27" applyFont="1" applyFill="1" applyBorder="1" applyAlignment="1">
      <alignment horizontal="center" vertical="center"/>
    </xf>
    <xf numFmtId="43" fontId="10" fillId="0" borderId="0" xfId="27" applyFont="1" applyFill="1" applyBorder="1" applyAlignment="1">
      <alignment horizontal="right" vertical="center"/>
    </xf>
    <xf numFmtId="172" fontId="15" fillId="3" borderId="2" xfId="0" applyNumberFormat="1" applyFont="1" applyFill="1" applyBorder="1" applyAlignment="1">
      <alignment vertical="center"/>
    </xf>
    <xf numFmtId="2" fontId="12" fillId="3" borderId="3" xfId="0" applyNumberFormat="1" applyFont="1" applyFill="1" applyBorder="1" applyAlignment="1">
      <alignment vertical="center"/>
    </xf>
    <xf numFmtId="2" fontId="12" fillId="3" borderId="3" xfId="27" applyNumberFormat="1" applyFont="1" applyFill="1" applyBorder="1" applyAlignment="1">
      <alignment horizontal="right" vertical="center"/>
    </xf>
    <xf numFmtId="43" fontId="12" fillId="3" borderId="3" xfId="27" applyFont="1" applyFill="1" applyBorder="1" applyAlignment="1">
      <alignment horizontal="center" vertical="center"/>
    </xf>
    <xf numFmtId="40" fontId="13" fillId="4" borderId="3" xfId="27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3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4" fontId="13" fillId="4" borderId="3" xfId="27" applyNumberFormat="1" applyFont="1" applyFill="1" applyBorder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0" fontId="10" fillId="2" borderId="0" xfId="0" applyFont="1" applyFill="1"/>
    <xf numFmtId="0" fontId="7" fillId="2" borderId="0" xfId="0" applyFont="1" applyFill="1" applyAlignment="1">
      <alignment horizontal="right"/>
    </xf>
    <xf numFmtId="4" fontId="7" fillId="2" borderId="0" xfId="0" applyNumberFormat="1" applyFont="1" applyFill="1" applyAlignment="1">
      <alignment horizontal="center"/>
    </xf>
    <xf numFmtId="43" fontId="7" fillId="2" borderId="0" xfId="27" applyFont="1" applyFill="1" applyAlignment="1">
      <alignment horizontal="center"/>
    </xf>
    <xf numFmtId="169" fontId="7" fillId="2" borderId="0" xfId="27" applyNumberFormat="1" applyFont="1" applyFill="1" applyAlignment="1">
      <alignment horizontal="center"/>
    </xf>
    <xf numFmtId="169" fontId="7" fillId="2" borderId="0" xfId="27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4" fontId="18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7" fillId="2" borderId="0" xfId="0" applyFont="1" applyFill="1" applyAlignment="1">
      <alignment vertical="center"/>
    </xf>
    <xf numFmtId="4" fontId="18" fillId="2" borderId="0" xfId="0" applyNumberFormat="1" applyFont="1" applyFill="1"/>
    <xf numFmtId="4" fontId="19" fillId="2" borderId="0" xfId="0" applyNumberFormat="1" applyFont="1" applyFill="1" applyAlignment="1" applyProtection="1">
      <alignment horizontal="right"/>
      <protection locked="0"/>
    </xf>
    <xf numFmtId="4" fontId="18" fillId="2" borderId="0" xfId="27" applyNumberFormat="1" applyFont="1" applyFill="1" applyBorder="1" applyAlignment="1" applyProtection="1">
      <alignment horizontal="center"/>
    </xf>
    <xf numFmtId="0" fontId="20" fillId="2" borderId="0" xfId="0" applyFont="1" applyFill="1" applyAlignment="1">
      <alignment horizontal="center"/>
    </xf>
    <xf numFmtId="171" fontId="19" fillId="2" borderId="0" xfId="27" applyNumberFormat="1" applyFont="1" applyFill="1" applyBorder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right"/>
    </xf>
    <xf numFmtId="0" fontId="21" fillId="2" borderId="0" xfId="0" applyFont="1" applyFill="1" applyAlignment="1">
      <alignment horizontal="center"/>
    </xf>
    <xf numFmtId="0" fontId="22" fillId="2" borderId="0" xfId="0" applyFont="1" applyFill="1" applyAlignment="1">
      <alignment horizontal="right"/>
    </xf>
    <xf numFmtId="0" fontId="2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2" fontId="7" fillId="2" borderId="0" xfId="0" applyNumberFormat="1" applyFont="1" applyFill="1" applyAlignment="1">
      <alignment vertical="center"/>
    </xf>
    <xf numFmtId="171" fontId="7" fillId="2" borderId="0" xfId="0" applyNumberFormat="1" applyFont="1" applyFill="1"/>
    <xf numFmtId="43" fontId="7" fillId="2" borderId="0" xfId="27" applyFont="1" applyFill="1" applyBorder="1" applyAlignment="1">
      <alignment horizontal="center"/>
    </xf>
    <xf numFmtId="169" fontId="7" fillId="2" borderId="0" xfId="27" applyNumberFormat="1" applyFont="1" applyFill="1" applyBorder="1" applyAlignment="1">
      <alignment horizontal="center"/>
    </xf>
    <xf numFmtId="169" fontId="7" fillId="2" borderId="0" xfId="27" applyNumberFormat="1" applyFont="1" applyFill="1" applyBorder="1" applyAlignment="1">
      <alignment horizontal="right"/>
    </xf>
    <xf numFmtId="2" fontId="12" fillId="2" borderId="0" xfId="0" applyNumberFormat="1" applyFont="1" applyFill="1"/>
    <xf numFmtId="43" fontId="12" fillId="2" borderId="0" xfId="27" applyFont="1" applyFill="1" applyBorder="1" applyAlignment="1">
      <alignment horizontal="center"/>
    </xf>
    <xf numFmtId="40" fontId="13" fillId="2" borderId="0" xfId="27" applyNumberFormat="1" applyFont="1" applyFill="1" applyBorder="1" applyAlignment="1">
      <alignment horizontal="center"/>
    </xf>
    <xf numFmtId="164" fontId="12" fillId="2" borderId="0" xfId="28" applyFont="1" applyFill="1" applyBorder="1" applyAlignment="1">
      <alignment horizontal="right"/>
    </xf>
    <xf numFmtId="2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4" fontId="16" fillId="2" borderId="0" xfId="0" applyNumberFormat="1" applyFont="1" applyFill="1" applyAlignment="1">
      <alignment horizontal="center" vertical="center"/>
    </xf>
    <xf numFmtId="171" fontId="14" fillId="2" borderId="1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6" fillId="2" borderId="0" xfId="0" applyFont="1" applyFill="1"/>
    <xf numFmtId="10" fontId="14" fillId="2" borderId="0" xfId="25" applyNumberFormat="1" applyFont="1" applyFill="1" applyAlignment="1" applyProtection="1">
      <alignment horizontal="right"/>
    </xf>
    <xf numFmtId="2" fontId="14" fillId="2" borderId="0" xfId="0" applyNumberFormat="1" applyFont="1" applyFill="1" applyAlignment="1">
      <alignment horizontal="center"/>
    </xf>
    <xf numFmtId="4" fontId="14" fillId="2" borderId="0" xfId="25" applyNumberFormat="1" applyFont="1" applyFill="1" applyAlignment="1">
      <alignment horizontal="center"/>
    </xf>
    <xf numFmtId="167" fontId="12" fillId="2" borderId="0" xfId="25" applyNumberFormat="1" applyFont="1" applyFill="1" applyAlignment="1">
      <alignment horizontal="center"/>
    </xf>
    <xf numFmtId="167" fontId="12" fillId="2" borderId="0" xfId="25" applyNumberFormat="1" applyFont="1" applyFill="1"/>
    <xf numFmtId="2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172" fontId="15" fillId="2" borderId="0" xfId="0" applyNumberFormat="1" applyFont="1" applyFill="1" applyAlignment="1">
      <alignment vertical="center"/>
    </xf>
    <xf numFmtId="2" fontId="14" fillId="2" borderId="0" xfId="0" applyNumberFormat="1" applyFont="1" applyFill="1" applyAlignment="1">
      <alignment horizontal="center" vertical="center"/>
    </xf>
    <xf numFmtId="43" fontId="14" fillId="2" borderId="0" xfId="27" applyFont="1" applyFill="1" applyBorder="1" applyAlignment="1">
      <alignment horizontal="right" vertical="center"/>
    </xf>
    <xf numFmtId="2" fontId="6" fillId="0" borderId="1" xfId="0" applyNumberFormat="1" applyFont="1" applyBorder="1" applyAlignment="1">
      <alignment horizontal="center" vertical="center"/>
    </xf>
    <xf numFmtId="171" fontId="14" fillId="0" borderId="1" xfId="0" applyNumberFormat="1" applyFont="1" applyBorder="1" applyAlignment="1">
      <alignment vertical="center"/>
    </xf>
    <xf numFmtId="2" fontId="14" fillId="0" borderId="1" xfId="0" applyNumberFormat="1" applyFont="1" applyBorder="1" applyAlignment="1">
      <alignment horizontal="center" vertical="center"/>
    </xf>
    <xf numFmtId="43" fontId="14" fillId="0" borderId="1" xfId="27" applyFont="1" applyFill="1" applyBorder="1" applyAlignment="1">
      <alignment horizontal="center" vertical="center"/>
    </xf>
    <xf numFmtId="171" fontId="14" fillId="0" borderId="1" xfId="0" applyNumberFormat="1" applyFont="1" applyBorder="1" applyAlignment="1">
      <alignment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71" fontId="14" fillId="0" borderId="1" xfId="0" applyNumberFormat="1" applyFont="1" applyBorder="1" applyAlignment="1">
      <alignment horizontal="left" vertical="center" wrapText="1"/>
    </xf>
    <xf numFmtId="43" fontId="14" fillId="0" borderId="1" xfId="0" applyNumberFormat="1" applyFont="1" applyBorder="1" applyAlignment="1">
      <alignment horizontal="center" vertical="center"/>
    </xf>
    <xf numFmtId="4" fontId="14" fillId="0" borderId="1" xfId="1" applyNumberFormat="1" applyFont="1" applyBorder="1" applyAlignment="1">
      <alignment horizontal="center" vertical="center"/>
    </xf>
    <xf numFmtId="171" fontId="14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10" fontId="14" fillId="0" borderId="0" xfId="25" applyNumberFormat="1" applyFont="1" applyBorder="1" applyAlignment="1">
      <alignment horizontal="center" vertical="center"/>
    </xf>
    <xf numFmtId="167" fontId="12" fillId="0" borderId="0" xfId="25" applyNumberFormat="1" applyFont="1" applyBorder="1" applyAlignment="1">
      <alignment horizontal="center" vertical="center"/>
    </xf>
    <xf numFmtId="167" fontId="12" fillId="0" borderId="0" xfId="25" applyNumberFormat="1" applyFont="1" applyBorder="1" applyAlignment="1">
      <alignment vertical="center"/>
    </xf>
    <xf numFmtId="10" fontId="14" fillId="0" borderId="2" xfId="25" applyNumberFormat="1" applyFont="1" applyBorder="1" applyAlignment="1" applyProtection="1">
      <alignment horizontal="right" vertical="center"/>
    </xf>
    <xf numFmtId="2" fontId="14" fillId="0" borderId="3" xfId="0" applyNumberFormat="1" applyFont="1" applyBorder="1" applyAlignment="1">
      <alignment horizontal="center" vertical="center"/>
    </xf>
    <xf numFmtId="10" fontId="14" fillId="0" borderId="3" xfId="25" applyNumberFormat="1" applyFont="1" applyBorder="1" applyAlignment="1">
      <alignment horizontal="center" vertical="center"/>
    </xf>
    <xf numFmtId="43" fontId="7" fillId="0" borderId="4" xfId="27" applyFont="1" applyFill="1" applyBorder="1" applyAlignment="1">
      <alignment horizontal="center" vertical="center"/>
    </xf>
    <xf numFmtId="10" fontId="14" fillId="0" borderId="6" xfId="25" applyNumberFormat="1" applyFont="1" applyBorder="1" applyAlignment="1" applyProtection="1">
      <alignment horizontal="right" vertical="center"/>
    </xf>
    <xf numFmtId="2" fontId="14" fillId="0" borderId="7" xfId="0" applyNumberFormat="1" applyFont="1" applyBorder="1" applyAlignment="1">
      <alignment horizontal="center" vertical="center"/>
    </xf>
    <xf numFmtId="10" fontId="14" fillId="0" borderId="7" xfId="25" applyNumberFormat="1" applyFont="1" applyBorder="1" applyAlignment="1">
      <alignment horizontal="center" vertical="center"/>
    </xf>
    <xf numFmtId="43" fontId="7" fillId="0" borderId="5" xfId="27" applyFont="1" applyFill="1" applyBorder="1" applyAlignment="1">
      <alignment horizontal="center" vertical="center"/>
    </xf>
    <xf numFmtId="2" fontId="14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172" fontId="15" fillId="4" borderId="2" xfId="0" applyNumberFormat="1" applyFont="1" applyFill="1" applyBorder="1" applyAlignment="1">
      <alignment vertical="center"/>
    </xf>
    <xf numFmtId="2" fontId="12" fillId="4" borderId="3" xfId="0" applyNumberFormat="1" applyFont="1" applyFill="1" applyBorder="1" applyAlignment="1">
      <alignment vertical="center"/>
    </xf>
    <xf numFmtId="2" fontId="12" fillId="4" borderId="3" xfId="27" applyNumberFormat="1" applyFont="1" applyFill="1" applyBorder="1" applyAlignment="1">
      <alignment horizontal="right" vertical="center"/>
    </xf>
    <xf numFmtId="43" fontId="12" fillId="4" borderId="3" xfId="27" applyFont="1" applyFill="1" applyBorder="1" applyAlignment="1">
      <alignment horizontal="center" vertical="center"/>
    </xf>
    <xf numFmtId="172" fontId="17" fillId="4" borderId="2" xfId="0" applyNumberFormat="1" applyFont="1" applyFill="1" applyBorder="1" applyAlignment="1">
      <alignment vertical="center"/>
    </xf>
    <xf numFmtId="2" fontId="11" fillId="4" borderId="3" xfId="0" applyNumberFormat="1" applyFont="1" applyFill="1" applyBorder="1" applyAlignment="1">
      <alignment vertical="center"/>
    </xf>
    <xf numFmtId="2" fontId="11" fillId="4" borderId="3" xfId="27" applyNumberFormat="1" applyFont="1" applyFill="1" applyBorder="1" applyAlignment="1">
      <alignment horizontal="right" vertical="center"/>
    </xf>
    <xf numFmtId="43" fontId="11" fillId="4" borderId="3" xfId="27" applyFont="1" applyFill="1" applyBorder="1" applyAlignment="1">
      <alignment horizontal="center" vertical="center"/>
    </xf>
    <xf numFmtId="40" fontId="22" fillId="4" borderId="3" xfId="27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0" fontId="12" fillId="4" borderId="3" xfId="25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40" fontId="13" fillId="3" borderId="3" xfId="27" applyNumberFormat="1" applyFont="1" applyFill="1" applyBorder="1" applyAlignment="1">
      <alignment horizontal="right" vertical="center"/>
    </xf>
    <xf numFmtId="2" fontId="14" fillId="0" borderId="1" xfId="0" applyNumberFormat="1" applyFont="1" applyBorder="1" applyAlignment="1">
      <alignment horizontal="center" vertical="top"/>
    </xf>
    <xf numFmtId="0" fontId="12" fillId="3" borderId="2" xfId="0" applyFont="1" applyFill="1" applyBorder="1" applyAlignment="1">
      <alignment horizontal="center" vertical="center"/>
    </xf>
    <xf numFmtId="164" fontId="12" fillId="3" borderId="3" xfId="28" applyFont="1" applyFill="1" applyBorder="1" applyAlignment="1">
      <alignment horizontal="right" vertical="center"/>
    </xf>
    <xf numFmtId="164" fontId="12" fillId="4" borderId="3" xfId="28" applyFont="1" applyFill="1" applyBorder="1" applyAlignment="1">
      <alignment horizontal="right" vertical="center"/>
    </xf>
    <xf numFmtId="0" fontId="6" fillId="0" borderId="9" xfId="0" applyFont="1" applyBorder="1"/>
    <xf numFmtId="168" fontId="6" fillId="0" borderId="9" xfId="0" applyNumberFormat="1" applyFont="1" applyBorder="1"/>
    <xf numFmtId="171" fontId="14" fillId="0" borderId="9" xfId="0" applyNumberFormat="1" applyFont="1" applyBorder="1" applyAlignment="1">
      <alignment vertical="center" wrapText="1"/>
    </xf>
    <xf numFmtId="4" fontId="14" fillId="0" borderId="9" xfId="0" applyNumberFormat="1" applyFont="1" applyBorder="1" applyAlignment="1">
      <alignment horizontal="center" vertical="center"/>
    </xf>
    <xf numFmtId="0" fontId="17" fillId="2" borderId="9" xfId="0" applyFont="1" applyFill="1" applyBorder="1"/>
    <xf numFmtId="171" fontId="14" fillId="0" borderId="1" xfId="0" applyNumberFormat="1" applyFont="1" applyBorder="1" applyAlignment="1">
      <alignment horizontal="left" vertical="top" wrapText="1"/>
    </xf>
    <xf numFmtId="4" fontId="6" fillId="0" borderId="0" xfId="0" applyNumberFormat="1" applyFont="1"/>
    <xf numFmtId="4" fontId="6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 vertical="center"/>
    </xf>
    <xf numFmtId="0" fontId="27" fillId="0" borderId="9" xfId="0" applyFont="1" applyBorder="1" applyAlignment="1">
      <alignment horizontal="left"/>
    </xf>
    <xf numFmtId="171" fontId="14" fillId="0" borderId="9" xfId="0" applyNumberFormat="1" applyFont="1" applyBorder="1" applyAlignment="1">
      <alignment horizontal="center" vertical="center" wrapText="1"/>
    </xf>
    <xf numFmtId="4" fontId="14" fillId="0" borderId="9" xfId="1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center"/>
    </xf>
    <xf numFmtId="10" fontId="14" fillId="2" borderId="0" xfId="25" applyNumberFormat="1" applyFont="1" applyFill="1" applyAlignment="1">
      <alignment horizontal="center"/>
    </xf>
    <xf numFmtId="2" fontId="12" fillId="2" borderId="0" xfId="0" applyNumberFormat="1" applyFont="1" applyFill="1" applyAlignment="1">
      <alignment horizontal="center" vertical="center"/>
    </xf>
    <xf numFmtId="10" fontId="14" fillId="2" borderId="0" xfId="25" applyNumberFormat="1" applyFont="1" applyFill="1" applyBorder="1" applyAlignment="1" applyProtection="1">
      <alignment horizontal="right" vertical="center"/>
    </xf>
    <xf numFmtId="10" fontId="14" fillId="2" borderId="0" xfId="25" applyNumberFormat="1" applyFont="1" applyFill="1" applyBorder="1" applyAlignment="1">
      <alignment horizontal="center" vertical="center"/>
    </xf>
    <xf numFmtId="167" fontId="12" fillId="2" borderId="0" xfId="25" applyNumberFormat="1" applyFont="1" applyFill="1" applyBorder="1" applyAlignment="1">
      <alignment horizontal="center" vertical="center"/>
    </xf>
    <xf numFmtId="167" fontId="12" fillId="2" borderId="0" xfId="25" applyNumberFormat="1" applyFont="1" applyFill="1" applyBorder="1" applyAlignment="1">
      <alignment vertical="center"/>
    </xf>
    <xf numFmtId="4" fontId="14" fillId="0" borderId="1" xfId="1" applyNumberFormat="1" applyFont="1" applyBorder="1" applyAlignment="1">
      <alignment horizontal="center" vertical="center" wrapText="1"/>
    </xf>
    <xf numFmtId="2" fontId="12" fillId="3" borderId="3" xfId="27" applyNumberFormat="1" applyFont="1" applyFill="1" applyBorder="1" applyAlignment="1">
      <alignment horizontal="center" vertical="center"/>
    </xf>
    <xf numFmtId="2" fontId="12" fillId="2" borderId="0" xfId="27" applyNumberFormat="1" applyFont="1" applyFill="1" applyBorder="1" applyAlignment="1">
      <alignment horizontal="center"/>
    </xf>
    <xf numFmtId="10" fontId="14" fillId="2" borderId="0" xfId="25" applyNumberFormat="1" applyFont="1" applyFill="1" applyAlignment="1" applyProtection="1">
      <alignment horizontal="center"/>
    </xf>
    <xf numFmtId="43" fontId="14" fillId="0" borderId="1" xfId="27" applyFont="1" applyFill="1" applyBorder="1" applyAlignment="1">
      <alignment horizontal="right" vertical="center"/>
    </xf>
    <xf numFmtId="0" fontId="6" fillId="0" borderId="1" xfId="0" applyFont="1" applyBorder="1"/>
    <xf numFmtId="43" fontId="14" fillId="0" borderId="1" xfId="27" applyFont="1" applyFill="1" applyBorder="1" applyAlignment="1">
      <alignment horizontal="right"/>
    </xf>
    <xf numFmtId="43" fontId="14" fillId="0" borderId="1" xfId="27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164" fontId="14" fillId="0" borderId="1" xfId="28" applyFont="1" applyFill="1" applyBorder="1" applyAlignment="1">
      <alignment horizontal="right" vertical="center"/>
    </xf>
    <xf numFmtId="164" fontId="12" fillId="3" borderId="4" xfId="28" applyFont="1" applyFill="1" applyBorder="1" applyAlignment="1">
      <alignment horizontal="right" vertical="center"/>
    </xf>
    <xf numFmtId="167" fontId="12" fillId="3" borderId="4" xfId="27" applyNumberFormat="1" applyFont="1" applyFill="1" applyBorder="1" applyAlignment="1">
      <alignment horizontal="right" vertical="center"/>
    </xf>
    <xf numFmtId="164" fontId="12" fillId="0" borderId="1" xfId="28" applyFont="1" applyFill="1" applyBorder="1" applyAlignment="1">
      <alignment horizontal="right" vertical="center"/>
    </xf>
    <xf numFmtId="4" fontId="14" fillId="5" borderId="9" xfId="0" applyNumberFormat="1" applyFont="1" applyFill="1" applyBorder="1" applyAlignment="1">
      <alignment horizontal="center" vertical="center"/>
    </xf>
    <xf numFmtId="4" fontId="14" fillId="5" borderId="0" xfId="0" applyNumberFormat="1" applyFont="1" applyFill="1" applyAlignment="1">
      <alignment horizontal="center" vertical="center"/>
    </xf>
    <xf numFmtId="4" fontId="14" fillId="5" borderId="9" xfId="1" applyNumberFormat="1" applyFont="1" applyFill="1" applyBorder="1" applyAlignment="1">
      <alignment horizontal="right" vertical="center"/>
    </xf>
    <xf numFmtId="0" fontId="29" fillId="6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2" fontId="6" fillId="2" borderId="0" xfId="0" applyNumberFormat="1" applyFont="1" applyFill="1" applyAlignment="1" applyProtection="1">
      <alignment horizontal="center" vertical="center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right"/>
      <protection locked="0"/>
    </xf>
    <xf numFmtId="4" fontId="6" fillId="2" borderId="0" xfId="0" applyNumberFormat="1" applyFont="1" applyFill="1" applyAlignment="1" applyProtection="1">
      <alignment horizontal="center"/>
      <protection locked="0"/>
    </xf>
    <xf numFmtId="43" fontId="7" fillId="2" borderId="0" xfId="27" applyFont="1" applyFill="1" applyAlignment="1" applyProtection="1">
      <alignment horizontal="center"/>
      <protection locked="0"/>
    </xf>
    <xf numFmtId="169" fontId="7" fillId="2" borderId="0" xfId="27" applyNumberFormat="1" applyFont="1" applyFill="1" applyAlignment="1" applyProtection="1">
      <alignment horizontal="center"/>
      <protection locked="0"/>
    </xf>
    <xf numFmtId="169" fontId="7" fillId="2" borderId="0" xfId="27" applyNumberFormat="1" applyFont="1" applyFill="1" applyAlignment="1" applyProtection="1">
      <alignment horizontal="right"/>
      <protection locked="0"/>
    </xf>
    <xf numFmtId="0" fontId="26" fillId="2" borderId="0" xfId="19" applyFont="1" applyFill="1" applyAlignment="1" applyProtection="1">
      <alignment horizontal="center"/>
      <protection locked="0"/>
    </xf>
    <xf numFmtId="0" fontId="8" fillId="2" borderId="0" xfId="19" applyFont="1" applyFill="1" applyAlignment="1" applyProtection="1">
      <alignment horizontal="center"/>
      <protection locked="0"/>
    </xf>
    <xf numFmtId="0" fontId="9" fillId="2" borderId="0" xfId="19" applyFont="1" applyFill="1" applyAlignment="1" applyProtection="1">
      <alignment horizontal="center"/>
      <protection locked="0"/>
    </xf>
    <xf numFmtId="2" fontId="10" fillId="2" borderId="0" xfId="0" applyNumberFormat="1" applyFont="1" applyFill="1" applyAlignment="1" applyProtection="1">
      <alignment horizontal="right" vertical="center"/>
      <protection locked="0"/>
    </xf>
    <xf numFmtId="4" fontId="24" fillId="2" borderId="0" xfId="0" applyNumberFormat="1" applyFont="1" applyFill="1" applyAlignment="1" applyProtection="1">
      <alignment horizontal="left" vertical="center"/>
      <protection locked="0"/>
    </xf>
    <xf numFmtId="2" fontId="6" fillId="2" borderId="0" xfId="0" applyNumberFormat="1" applyFont="1" applyFill="1" applyAlignment="1" applyProtection="1">
      <alignment vertical="center"/>
      <protection locked="0"/>
    </xf>
    <xf numFmtId="4" fontId="6" fillId="2" borderId="0" xfId="0" applyNumberFormat="1" applyFont="1" applyFill="1" applyAlignment="1" applyProtection="1">
      <alignment horizontal="right"/>
      <protection locked="0"/>
    </xf>
    <xf numFmtId="43" fontId="6" fillId="2" borderId="0" xfId="0" applyNumberFormat="1" applyFont="1" applyFill="1" applyAlignment="1" applyProtection="1">
      <alignment horizontal="center"/>
      <protection locked="0"/>
    </xf>
    <xf numFmtId="43" fontId="10" fillId="2" borderId="0" xfId="0" applyNumberFormat="1" applyFont="1" applyFill="1" applyAlignment="1" applyProtection="1">
      <alignment horizontal="center" vertical="center"/>
      <protection locked="0"/>
    </xf>
    <xf numFmtId="170" fontId="10" fillId="2" borderId="0" xfId="27" applyNumberFormat="1" applyFont="1" applyFill="1" applyAlignment="1" applyProtection="1">
      <alignment horizontal="left" vertical="center"/>
      <protection locked="0"/>
    </xf>
    <xf numFmtId="4" fontId="11" fillId="2" borderId="0" xfId="0" applyNumberFormat="1" applyFont="1" applyFill="1" applyAlignment="1" applyProtection="1">
      <alignment horizontal="left" vertical="center"/>
      <protection locked="0"/>
    </xf>
    <xf numFmtId="4" fontId="10" fillId="2" borderId="0" xfId="0" applyNumberFormat="1" applyFont="1" applyFill="1" applyAlignment="1" applyProtection="1">
      <alignment horizontal="right"/>
      <protection locked="0"/>
    </xf>
    <xf numFmtId="0" fontId="6" fillId="2" borderId="0" xfId="0" applyFont="1" applyFill="1" applyAlignment="1" applyProtection="1">
      <alignment horizontal="center"/>
      <protection locked="0"/>
    </xf>
    <xf numFmtId="4" fontId="10" fillId="2" borderId="0" xfId="0" applyNumberFormat="1" applyFont="1" applyFill="1" applyAlignment="1" applyProtection="1">
      <alignment horizontal="center"/>
      <protection locked="0"/>
    </xf>
    <xf numFmtId="169" fontId="12" fillId="2" borderId="0" xfId="27" applyNumberFormat="1" applyFont="1" applyFill="1" applyBorder="1" applyAlignment="1" applyProtection="1">
      <alignment horizontal="left"/>
      <protection locked="0"/>
    </xf>
    <xf numFmtId="2" fontId="7" fillId="2" borderId="0" xfId="0" applyNumberFormat="1" applyFont="1" applyFill="1" applyAlignment="1" applyProtection="1">
      <alignment horizontal="center" vertical="center"/>
      <protection locked="0"/>
    </xf>
    <xf numFmtId="169" fontId="12" fillId="2" borderId="0" xfId="27" applyNumberFormat="1" applyFont="1" applyFill="1" applyBorder="1" applyAlignment="1" applyProtection="1">
      <alignment horizontal="center"/>
      <protection locked="0"/>
    </xf>
    <xf numFmtId="169" fontId="12" fillId="2" borderId="0" xfId="27" applyNumberFormat="1" applyFont="1" applyFill="1" applyBorder="1" applyAlignment="1" applyProtection="1">
      <alignment horizontal="left"/>
      <protection locked="0"/>
    </xf>
    <xf numFmtId="4" fontId="14" fillId="0" borderId="1" xfId="0" applyNumberFormat="1" applyFont="1" applyBorder="1" applyAlignment="1" applyProtection="1">
      <alignment horizontal="center" vertical="center"/>
      <protection locked="0"/>
    </xf>
    <xf numFmtId="4" fontId="14" fillId="0" borderId="1" xfId="0" applyNumberFormat="1" applyFont="1" applyBorder="1" applyAlignment="1" applyProtection="1">
      <alignment horizontal="center" vertical="center" wrapText="1"/>
      <protection locked="0"/>
    </xf>
    <xf numFmtId="4" fontId="13" fillId="4" borderId="3" xfId="27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Border="1" applyAlignment="1" applyProtection="1">
      <alignment horizontal="center" vertical="center"/>
      <protection locked="0"/>
    </xf>
    <xf numFmtId="4" fontId="16" fillId="2" borderId="0" xfId="0" applyNumberFormat="1" applyFont="1" applyFill="1" applyAlignment="1" applyProtection="1">
      <alignment horizontal="center" vertical="center"/>
      <protection locked="0"/>
    </xf>
    <xf numFmtId="4" fontId="13" fillId="2" borderId="0" xfId="27" applyNumberFormat="1" applyFont="1" applyFill="1" applyBorder="1" applyAlignment="1" applyProtection="1">
      <alignment horizontal="center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40" fontId="13" fillId="3" borderId="3" xfId="27" applyNumberFormat="1" applyFont="1" applyFill="1" applyBorder="1" applyAlignment="1" applyProtection="1">
      <alignment horizontal="right" vertical="center"/>
      <protection locked="0"/>
    </xf>
    <xf numFmtId="4" fontId="14" fillId="2" borderId="0" xfId="25" applyNumberFormat="1" applyFont="1" applyFill="1" applyAlignment="1" applyProtection="1">
      <alignment horizontal="center"/>
      <protection locked="0"/>
    </xf>
  </cellXfs>
  <cellStyles count="34">
    <cellStyle name="Comma" xfId="27" builtinId="3"/>
    <cellStyle name="Comma 2" xfId="2" xr:uid="{00000000-0005-0000-0000-000000000000}"/>
    <cellStyle name="Comma 3" xfId="20" xr:uid="{00000000-0005-0000-0000-000001000000}"/>
    <cellStyle name="Currency" xfId="28" builtinId="4"/>
    <cellStyle name="Currency [0] 2" xfId="4" xr:uid="{00000000-0005-0000-0000-000002000000}"/>
    <cellStyle name="Currency [0] 3" xfId="22" xr:uid="{00000000-0005-0000-0000-000003000000}"/>
    <cellStyle name="Currency 10" xfId="14" xr:uid="{00000000-0005-0000-0000-000004000000}"/>
    <cellStyle name="Currency 11" xfId="15" xr:uid="{00000000-0005-0000-0000-000005000000}"/>
    <cellStyle name="Currency 12" xfId="9" xr:uid="{00000000-0005-0000-0000-000006000000}"/>
    <cellStyle name="Currency 13" xfId="16" xr:uid="{00000000-0005-0000-0000-000007000000}"/>
    <cellStyle name="Currency 14" xfId="17" xr:uid="{00000000-0005-0000-0000-000008000000}"/>
    <cellStyle name="Currency 15" xfId="18" xr:uid="{00000000-0005-0000-0000-000009000000}"/>
    <cellStyle name="Currency 16" xfId="21" xr:uid="{00000000-0005-0000-0000-00000A000000}"/>
    <cellStyle name="Currency 2" xfId="3" xr:uid="{00000000-0005-0000-0000-00000B000000}"/>
    <cellStyle name="Currency 3" xfId="8" xr:uid="{00000000-0005-0000-0000-00000C000000}"/>
    <cellStyle name="Currency 4" xfId="10" xr:uid="{00000000-0005-0000-0000-00000D000000}"/>
    <cellStyle name="Currency 5" xfId="7" xr:uid="{00000000-0005-0000-0000-00000E000000}"/>
    <cellStyle name="Currency 6" xfId="6" xr:uid="{00000000-0005-0000-0000-00000F000000}"/>
    <cellStyle name="Currency 7" xfId="11" xr:uid="{00000000-0005-0000-0000-000010000000}"/>
    <cellStyle name="Currency 8" xfId="12" xr:uid="{00000000-0005-0000-0000-000011000000}"/>
    <cellStyle name="Currency 9" xfId="13" xr:uid="{00000000-0005-0000-0000-000012000000}"/>
    <cellStyle name="Hyperlink 2" xfId="23" xr:uid="{00000000-0005-0000-0000-000013000000}"/>
    <cellStyle name="Millares 12 8" xfId="33" xr:uid="{00000000-0005-0000-0000-000015000000}"/>
    <cellStyle name="Millares 17" xfId="30" xr:uid="{00000000-0005-0000-0000-000016000000}"/>
    <cellStyle name="Millares 2" xfId="26" xr:uid="{00000000-0005-0000-0000-000017000000}"/>
    <cellStyle name="Millares 2 32" xfId="32" xr:uid="{00000000-0005-0000-0000-000018000000}"/>
    <cellStyle name="Moneda 2" xfId="31" xr:uid="{00000000-0005-0000-0000-00001A000000}"/>
    <cellStyle name="Normal" xfId="0" builtinId="0"/>
    <cellStyle name="Normal 2" xfId="1" xr:uid="{00000000-0005-0000-0000-00001C000000}"/>
    <cellStyle name="Normal 3" xfId="19" xr:uid="{00000000-0005-0000-0000-00001D000000}"/>
    <cellStyle name="Normal 3 3" xfId="29" xr:uid="{00000000-0005-0000-0000-00001E000000}"/>
    <cellStyle name="Percent" xfId="25" builtinId="5"/>
    <cellStyle name="Percent 2" xfId="5" xr:uid="{00000000-0005-0000-0000-00001F000000}"/>
    <cellStyle name="Percent 3" xfId="24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isa/Downloads/__Presupuesto%20Remozamiento%20P.J.%20Sam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(2)"/>
      <sheetName val="Analisis Pres."/>
      <sheetName val="Sub-partidas"/>
      <sheetName val="Ins"/>
      <sheetName val="Herram"/>
      <sheetName val="Rndmto"/>
      <sheetName val="MOCuadrillas"/>
      <sheetName val="MOJornal"/>
      <sheetName val="Ana"/>
      <sheetName val="Ana-Param"/>
      <sheetName val="Indice"/>
      <sheetName val="Alquileres"/>
      <sheetName val="__Presupuesto Remozamiento P.J"/>
    </sheetNames>
    <sheetDataSet>
      <sheetData sheetId="0">
        <row r="45">
          <cell r="E45">
            <v>850</v>
          </cell>
        </row>
      </sheetData>
      <sheetData sheetId="1">
        <row r="45">
          <cell r="E45">
            <v>1000</v>
          </cell>
        </row>
      </sheetData>
      <sheetData sheetId="2">
        <row r="8">
          <cell r="F8">
            <v>6523.4719999999998</v>
          </cell>
        </row>
      </sheetData>
      <sheetData sheetId="3">
        <row r="31">
          <cell r="E31">
            <v>8000</v>
          </cell>
        </row>
        <row r="45">
          <cell r="E45">
            <v>1214.58</v>
          </cell>
        </row>
        <row r="54">
          <cell r="E54">
            <v>1109.9759999999999</v>
          </cell>
        </row>
        <row r="89">
          <cell r="E89">
            <v>43.199999999999996</v>
          </cell>
        </row>
        <row r="135">
          <cell r="E135">
            <v>231.11999999999998</v>
          </cell>
        </row>
        <row r="138">
          <cell r="E138">
            <v>12.084</v>
          </cell>
        </row>
        <row r="162">
          <cell r="E162">
            <v>8394</v>
          </cell>
        </row>
        <row r="178">
          <cell r="E178">
            <v>79.655999999999992</v>
          </cell>
        </row>
        <row r="184">
          <cell r="E184">
            <v>2958</v>
          </cell>
        </row>
        <row r="186">
          <cell r="E186">
            <v>198.80399999999997</v>
          </cell>
        </row>
        <row r="204">
          <cell r="E204">
            <v>12.743999999999998</v>
          </cell>
        </row>
        <row r="206">
          <cell r="E206">
            <v>21315</v>
          </cell>
        </row>
        <row r="223">
          <cell r="E223">
            <v>94.631999999999991</v>
          </cell>
        </row>
        <row r="233">
          <cell r="E233">
            <v>243</v>
          </cell>
        </row>
        <row r="336">
          <cell r="E336">
            <v>807.12</v>
          </cell>
        </row>
        <row r="337">
          <cell r="E337">
            <v>325</v>
          </cell>
        </row>
        <row r="359">
          <cell r="E359">
            <v>454.64400000000001</v>
          </cell>
        </row>
        <row r="360">
          <cell r="E360">
            <v>492.52799999999996</v>
          </cell>
        </row>
        <row r="371">
          <cell r="E371">
            <v>9.0839999999999996</v>
          </cell>
        </row>
        <row r="373">
          <cell r="E373">
            <v>89.46</v>
          </cell>
        </row>
        <row r="486">
          <cell r="E486">
            <v>9.2759999999999998</v>
          </cell>
        </row>
        <row r="495">
          <cell r="E495">
            <v>35.003999999999998</v>
          </cell>
        </row>
        <row r="543">
          <cell r="E543">
            <v>405.47999999999996</v>
          </cell>
        </row>
        <row r="1267">
          <cell r="E1267">
            <v>31.152000000000001</v>
          </cell>
        </row>
        <row r="1308">
          <cell r="E1308">
            <v>24</v>
          </cell>
        </row>
        <row r="1322">
          <cell r="E1322">
            <v>10.752000000000001</v>
          </cell>
        </row>
        <row r="1339">
          <cell r="E1339">
            <v>36.815999999999995</v>
          </cell>
        </row>
        <row r="1348">
          <cell r="E1348">
            <v>581.86799999999994</v>
          </cell>
        </row>
        <row r="1377">
          <cell r="E1377">
            <v>350.46</v>
          </cell>
        </row>
        <row r="1378">
          <cell r="E1378">
            <v>110</v>
          </cell>
        </row>
        <row r="1383">
          <cell r="E1383">
            <v>21.24</v>
          </cell>
        </row>
        <row r="1387">
          <cell r="E1387">
            <v>19.32</v>
          </cell>
        </row>
        <row r="1423">
          <cell r="E1423">
            <v>63.851999999999997</v>
          </cell>
        </row>
        <row r="1437">
          <cell r="E1437">
            <v>359.916</v>
          </cell>
        </row>
        <row r="1447">
          <cell r="E1447">
            <v>73.99199999999999</v>
          </cell>
        </row>
        <row r="1468">
          <cell r="E1468">
            <v>7.056</v>
          </cell>
        </row>
        <row r="1516">
          <cell r="E1516">
            <v>240.71999999999997</v>
          </cell>
        </row>
      </sheetData>
      <sheetData sheetId="4"/>
      <sheetData sheetId="5">
        <row r="45">
          <cell r="E45">
            <v>45</v>
          </cell>
        </row>
      </sheetData>
      <sheetData sheetId="6">
        <row r="45">
          <cell r="E45">
            <v>1.1505376344086022</v>
          </cell>
        </row>
      </sheetData>
      <sheetData sheetId="7">
        <row r="45">
          <cell r="E45">
            <v>1.1500043022266411</v>
          </cell>
        </row>
        <row r="73">
          <cell r="D73">
            <v>600</v>
          </cell>
        </row>
      </sheetData>
      <sheetData sheetId="8">
        <row r="45">
          <cell r="E45" t="str">
            <v>VALOR UNITARIO</v>
          </cell>
        </row>
      </sheetData>
      <sheetData sheetId="9">
        <row r="45">
          <cell r="E45" t="str">
            <v>3/8</v>
          </cell>
        </row>
      </sheetData>
      <sheetData sheetId="10"/>
      <sheetData sheetId="11">
        <row r="5">
          <cell r="D5">
            <v>1100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3"/>
  <sheetViews>
    <sheetView tabSelected="1" view="pageBreakPreview" zoomScaleSheetLayoutView="100" workbookViewId="0">
      <selection activeCell="Q19" sqref="Q19"/>
    </sheetView>
  </sheetViews>
  <sheetFormatPr defaultColWidth="11" defaultRowHeight="14.25" x14ac:dyDescent="0.2"/>
  <cols>
    <col min="1" max="1" width="8.42578125" style="12" customWidth="1"/>
    <col min="2" max="2" width="80" style="1" customWidth="1"/>
    <col min="3" max="3" width="9.7109375" style="13" customWidth="1"/>
    <col min="4" max="4" width="9.140625" style="2" customWidth="1"/>
    <col min="5" max="5" width="14" style="16" customWidth="1"/>
    <col min="6" max="6" width="15.7109375" style="2" bestFit="1" customWidth="1"/>
    <col min="7" max="7" width="25" style="1" customWidth="1"/>
    <col min="8" max="8" width="11" style="137" customWidth="1"/>
    <col min="9" max="9" width="11" style="143"/>
    <col min="10" max="240" width="11" style="1"/>
    <col min="241" max="241" width="6.140625" style="1" customWidth="1"/>
    <col min="242" max="242" width="41" style="1" customWidth="1"/>
    <col min="243" max="243" width="10.85546875" style="1" customWidth="1"/>
    <col min="244" max="244" width="8.7109375" style="1" customWidth="1"/>
    <col min="245" max="245" width="14.42578125" style="1" customWidth="1"/>
    <col min="246" max="246" width="15.7109375" style="1" bestFit="1" customWidth="1"/>
    <col min="247" max="247" width="15.7109375" style="1" customWidth="1"/>
    <col min="248" max="248" width="14.42578125" style="1" bestFit="1" customWidth="1"/>
    <col min="249" max="249" width="12.7109375" style="1" bestFit="1" customWidth="1"/>
    <col min="250" max="496" width="11" style="1"/>
    <col min="497" max="497" width="6.140625" style="1" customWidth="1"/>
    <col min="498" max="498" width="41" style="1" customWidth="1"/>
    <col min="499" max="499" width="10.85546875" style="1" customWidth="1"/>
    <col min="500" max="500" width="8.7109375" style="1" customWidth="1"/>
    <col min="501" max="501" width="14.42578125" style="1" customWidth="1"/>
    <col min="502" max="502" width="15.7109375" style="1" bestFit="1" customWidth="1"/>
    <col min="503" max="503" width="15.7109375" style="1" customWidth="1"/>
    <col min="504" max="504" width="14.42578125" style="1" bestFit="1" customWidth="1"/>
    <col min="505" max="505" width="12.7109375" style="1" bestFit="1" customWidth="1"/>
    <col min="506" max="752" width="11" style="1"/>
    <col min="753" max="753" width="6.140625" style="1" customWidth="1"/>
    <col min="754" max="754" width="41" style="1" customWidth="1"/>
    <col min="755" max="755" width="10.85546875" style="1" customWidth="1"/>
    <col min="756" max="756" width="8.7109375" style="1" customWidth="1"/>
    <col min="757" max="757" width="14.42578125" style="1" customWidth="1"/>
    <col min="758" max="758" width="15.7109375" style="1" bestFit="1" customWidth="1"/>
    <col min="759" max="759" width="15.7109375" style="1" customWidth="1"/>
    <col min="760" max="760" width="14.42578125" style="1" bestFit="1" customWidth="1"/>
    <col min="761" max="761" width="12.7109375" style="1" bestFit="1" customWidth="1"/>
    <col min="762" max="1008" width="11" style="1"/>
    <col min="1009" max="1009" width="6.140625" style="1" customWidth="1"/>
    <col min="1010" max="1010" width="41" style="1" customWidth="1"/>
    <col min="1011" max="1011" width="10.85546875" style="1" customWidth="1"/>
    <col min="1012" max="1012" width="8.7109375" style="1" customWidth="1"/>
    <col min="1013" max="1013" width="14.42578125" style="1" customWidth="1"/>
    <col min="1014" max="1014" width="15.7109375" style="1" bestFit="1" customWidth="1"/>
    <col min="1015" max="1015" width="15.7109375" style="1" customWidth="1"/>
    <col min="1016" max="1016" width="14.42578125" style="1" bestFit="1" customWidth="1"/>
    <col min="1017" max="1017" width="12.7109375" style="1" bestFit="1" customWidth="1"/>
    <col min="1018" max="1264" width="11" style="1"/>
    <col min="1265" max="1265" width="6.140625" style="1" customWidth="1"/>
    <col min="1266" max="1266" width="41" style="1" customWidth="1"/>
    <col min="1267" max="1267" width="10.85546875" style="1" customWidth="1"/>
    <col min="1268" max="1268" width="8.7109375" style="1" customWidth="1"/>
    <col min="1269" max="1269" width="14.42578125" style="1" customWidth="1"/>
    <col min="1270" max="1270" width="15.7109375" style="1" bestFit="1" customWidth="1"/>
    <col min="1271" max="1271" width="15.7109375" style="1" customWidth="1"/>
    <col min="1272" max="1272" width="14.42578125" style="1" bestFit="1" customWidth="1"/>
    <col min="1273" max="1273" width="12.7109375" style="1" bestFit="1" customWidth="1"/>
    <col min="1274" max="1520" width="11" style="1"/>
    <col min="1521" max="1521" width="6.140625" style="1" customWidth="1"/>
    <col min="1522" max="1522" width="41" style="1" customWidth="1"/>
    <col min="1523" max="1523" width="10.85546875" style="1" customWidth="1"/>
    <col min="1524" max="1524" width="8.7109375" style="1" customWidth="1"/>
    <col min="1525" max="1525" width="14.42578125" style="1" customWidth="1"/>
    <col min="1526" max="1526" width="15.7109375" style="1" bestFit="1" customWidth="1"/>
    <col min="1527" max="1527" width="15.7109375" style="1" customWidth="1"/>
    <col min="1528" max="1528" width="14.42578125" style="1" bestFit="1" customWidth="1"/>
    <col min="1529" max="1529" width="12.7109375" style="1" bestFit="1" customWidth="1"/>
    <col min="1530" max="1776" width="11" style="1"/>
    <col min="1777" max="1777" width="6.140625" style="1" customWidth="1"/>
    <col min="1778" max="1778" width="41" style="1" customWidth="1"/>
    <col min="1779" max="1779" width="10.85546875" style="1" customWidth="1"/>
    <col min="1780" max="1780" width="8.7109375" style="1" customWidth="1"/>
    <col min="1781" max="1781" width="14.42578125" style="1" customWidth="1"/>
    <col min="1782" max="1782" width="15.7109375" style="1" bestFit="1" customWidth="1"/>
    <col min="1783" max="1783" width="15.7109375" style="1" customWidth="1"/>
    <col min="1784" max="1784" width="14.42578125" style="1" bestFit="1" customWidth="1"/>
    <col min="1785" max="1785" width="12.7109375" style="1" bestFit="1" customWidth="1"/>
    <col min="1786" max="2032" width="11" style="1"/>
    <col min="2033" max="2033" width="6.140625" style="1" customWidth="1"/>
    <col min="2034" max="2034" width="41" style="1" customWidth="1"/>
    <col min="2035" max="2035" width="10.85546875" style="1" customWidth="1"/>
    <col min="2036" max="2036" width="8.7109375" style="1" customWidth="1"/>
    <col min="2037" max="2037" width="14.42578125" style="1" customWidth="1"/>
    <col min="2038" max="2038" width="15.7109375" style="1" bestFit="1" customWidth="1"/>
    <col min="2039" max="2039" width="15.7109375" style="1" customWidth="1"/>
    <col min="2040" max="2040" width="14.42578125" style="1" bestFit="1" customWidth="1"/>
    <col min="2041" max="2041" width="12.7109375" style="1" bestFit="1" customWidth="1"/>
    <col min="2042" max="2288" width="11" style="1"/>
    <col min="2289" max="2289" width="6.140625" style="1" customWidth="1"/>
    <col min="2290" max="2290" width="41" style="1" customWidth="1"/>
    <col min="2291" max="2291" width="10.85546875" style="1" customWidth="1"/>
    <col min="2292" max="2292" width="8.7109375" style="1" customWidth="1"/>
    <col min="2293" max="2293" width="14.42578125" style="1" customWidth="1"/>
    <col min="2294" max="2294" width="15.7109375" style="1" bestFit="1" customWidth="1"/>
    <col min="2295" max="2295" width="15.7109375" style="1" customWidth="1"/>
    <col min="2296" max="2296" width="14.42578125" style="1" bestFit="1" customWidth="1"/>
    <col min="2297" max="2297" width="12.7109375" style="1" bestFit="1" customWidth="1"/>
    <col min="2298" max="2544" width="11" style="1"/>
    <col min="2545" max="2545" width="6.140625" style="1" customWidth="1"/>
    <col min="2546" max="2546" width="41" style="1" customWidth="1"/>
    <col min="2547" max="2547" width="10.85546875" style="1" customWidth="1"/>
    <col min="2548" max="2548" width="8.7109375" style="1" customWidth="1"/>
    <col min="2549" max="2549" width="14.42578125" style="1" customWidth="1"/>
    <col min="2550" max="2550" width="15.7109375" style="1" bestFit="1" customWidth="1"/>
    <col min="2551" max="2551" width="15.7109375" style="1" customWidth="1"/>
    <col min="2552" max="2552" width="14.42578125" style="1" bestFit="1" customWidth="1"/>
    <col min="2553" max="2553" width="12.7109375" style="1" bestFit="1" customWidth="1"/>
    <col min="2554" max="2800" width="11" style="1"/>
    <col min="2801" max="2801" width="6.140625" style="1" customWidth="1"/>
    <col min="2802" max="2802" width="41" style="1" customWidth="1"/>
    <col min="2803" max="2803" width="10.85546875" style="1" customWidth="1"/>
    <col min="2804" max="2804" width="8.7109375" style="1" customWidth="1"/>
    <col min="2805" max="2805" width="14.42578125" style="1" customWidth="1"/>
    <col min="2806" max="2806" width="15.7109375" style="1" bestFit="1" customWidth="1"/>
    <col min="2807" max="2807" width="15.7109375" style="1" customWidth="1"/>
    <col min="2808" max="2808" width="14.42578125" style="1" bestFit="1" customWidth="1"/>
    <col min="2809" max="2809" width="12.7109375" style="1" bestFit="1" customWidth="1"/>
    <col min="2810" max="3056" width="11" style="1"/>
    <col min="3057" max="3057" width="6.140625" style="1" customWidth="1"/>
    <col min="3058" max="3058" width="41" style="1" customWidth="1"/>
    <col min="3059" max="3059" width="10.85546875" style="1" customWidth="1"/>
    <col min="3060" max="3060" width="8.7109375" style="1" customWidth="1"/>
    <col min="3061" max="3061" width="14.42578125" style="1" customWidth="1"/>
    <col min="3062" max="3062" width="15.7109375" style="1" bestFit="1" customWidth="1"/>
    <col min="3063" max="3063" width="15.7109375" style="1" customWidth="1"/>
    <col min="3064" max="3064" width="14.42578125" style="1" bestFit="1" customWidth="1"/>
    <col min="3065" max="3065" width="12.7109375" style="1" bestFit="1" customWidth="1"/>
    <col min="3066" max="3312" width="11" style="1"/>
    <col min="3313" max="3313" width="6.140625" style="1" customWidth="1"/>
    <col min="3314" max="3314" width="41" style="1" customWidth="1"/>
    <col min="3315" max="3315" width="10.85546875" style="1" customWidth="1"/>
    <col min="3316" max="3316" width="8.7109375" style="1" customWidth="1"/>
    <col min="3317" max="3317" width="14.42578125" style="1" customWidth="1"/>
    <col min="3318" max="3318" width="15.7109375" style="1" bestFit="1" customWidth="1"/>
    <col min="3319" max="3319" width="15.7109375" style="1" customWidth="1"/>
    <col min="3320" max="3320" width="14.42578125" style="1" bestFit="1" customWidth="1"/>
    <col min="3321" max="3321" width="12.7109375" style="1" bestFit="1" customWidth="1"/>
    <col min="3322" max="3568" width="11" style="1"/>
    <col min="3569" max="3569" width="6.140625" style="1" customWidth="1"/>
    <col min="3570" max="3570" width="41" style="1" customWidth="1"/>
    <col min="3571" max="3571" width="10.85546875" style="1" customWidth="1"/>
    <col min="3572" max="3572" width="8.7109375" style="1" customWidth="1"/>
    <col min="3573" max="3573" width="14.42578125" style="1" customWidth="1"/>
    <col min="3574" max="3574" width="15.7109375" style="1" bestFit="1" customWidth="1"/>
    <col min="3575" max="3575" width="15.7109375" style="1" customWidth="1"/>
    <col min="3576" max="3576" width="14.42578125" style="1" bestFit="1" customWidth="1"/>
    <col min="3577" max="3577" width="12.7109375" style="1" bestFit="1" customWidth="1"/>
    <col min="3578" max="3824" width="11" style="1"/>
    <col min="3825" max="3825" width="6.140625" style="1" customWidth="1"/>
    <col min="3826" max="3826" width="41" style="1" customWidth="1"/>
    <col min="3827" max="3827" width="10.85546875" style="1" customWidth="1"/>
    <col min="3828" max="3828" width="8.7109375" style="1" customWidth="1"/>
    <col min="3829" max="3829" width="14.42578125" style="1" customWidth="1"/>
    <col min="3830" max="3830" width="15.7109375" style="1" bestFit="1" customWidth="1"/>
    <col min="3831" max="3831" width="15.7109375" style="1" customWidth="1"/>
    <col min="3832" max="3832" width="14.42578125" style="1" bestFit="1" customWidth="1"/>
    <col min="3833" max="3833" width="12.7109375" style="1" bestFit="1" customWidth="1"/>
    <col min="3834" max="4080" width="11" style="1"/>
    <col min="4081" max="4081" width="6.140625" style="1" customWidth="1"/>
    <col min="4082" max="4082" width="41" style="1" customWidth="1"/>
    <col min="4083" max="4083" width="10.85546875" style="1" customWidth="1"/>
    <col min="4084" max="4084" width="8.7109375" style="1" customWidth="1"/>
    <col min="4085" max="4085" width="14.42578125" style="1" customWidth="1"/>
    <col min="4086" max="4086" width="15.7109375" style="1" bestFit="1" customWidth="1"/>
    <col min="4087" max="4087" width="15.7109375" style="1" customWidth="1"/>
    <col min="4088" max="4088" width="14.42578125" style="1" bestFit="1" customWidth="1"/>
    <col min="4089" max="4089" width="12.7109375" style="1" bestFit="1" customWidth="1"/>
    <col min="4090" max="4336" width="11" style="1"/>
    <col min="4337" max="4337" width="6.140625" style="1" customWidth="1"/>
    <col min="4338" max="4338" width="41" style="1" customWidth="1"/>
    <col min="4339" max="4339" width="10.85546875" style="1" customWidth="1"/>
    <col min="4340" max="4340" width="8.7109375" style="1" customWidth="1"/>
    <col min="4341" max="4341" width="14.42578125" style="1" customWidth="1"/>
    <col min="4342" max="4342" width="15.7109375" style="1" bestFit="1" customWidth="1"/>
    <col min="4343" max="4343" width="15.7109375" style="1" customWidth="1"/>
    <col min="4344" max="4344" width="14.42578125" style="1" bestFit="1" customWidth="1"/>
    <col min="4345" max="4345" width="12.7109375" style="1" bestFit="1" customWidth="1"/>
    <col min="4346" max="4592" width="11" style="1"/>
    <col min="4593" max="4593" width="6.140625" style="1" customWidth="1"/>
    <col min="4594" max="4594" width="41" style="1" customWidth="1"/>
    <col min="4595" max="4595" width="10.85546875" style="1" customWidth="1"/>
    <col min="4596" max="4596" width="8.7109375" style="1" customWidth="1"/>
    <col min="4597" max="4597" width="14.42578125" style="1" customWidth="1"/>
    <col min="4598" max="4598" width="15.7109375" style="1" bestFit="1" customWidth="1"/>
    <col min="4599" max="4599" width="15.7109375" style="1" customWidth="1"/>
    <col min="4600" max="4600" width="14.42578125" style="1" bestFit="1" customWidth="1"/>
    <col min="4601" max="4601" width="12.7109375" style="1" bestFit="1" customWidth="1"/>
    <col min="4602" max="4848" width="11" style="1"/>
    <col min="4849" max="4849" width="6.140625" style="1" customWidth="1"/>
    <col min="4850" max="4850" width="41" style="1" customWidth="1"/>
    <col min="4851" max="4851" width="10.85546875" style="1" customWidth="1"/>
    <col min="4852" max="4852" width="8.7109375" style="1" customWidth="1"/>
    <col min="4853" max="4853" width="14.42578125" style="1" customWidth="1"/>
    <col min="4854" max="4854" width="15.7109375" style="1" bestFit="1" customWidth="1"/>
    <col min="4855" max="4855" width="15.7109375" style="1" customWidth="1"/>
    <col min="4856" max="4856" width="14.42578125" style="1" bestFit="1" customWidth="1"/>
    <col min="4857" max="4857" width="12.7109375" style="1" bestFit="1" customWidth="1"/>
    <col min="4858" max="5104" width="11" style="1"/>
    <col min="5105" max="5105" width="6.140625" style="1" customWidth="1"/>
    <col min="5106" max="5106" width="41" style="1" customWidth="1"/>
    <col min="5107" max="5107" width="10.85546875" style="1" customWidth="1"/>
    <col min="5108" max="5108" width="8.7109375" style="1" customWidth="1"/>
    <col min="5109" max="5109" width="14.42578125" style="1" customWidth="1"/>
    <col min="5110" max="5110" width="15.7109375" style="1" bestFit="1" customWidth="1"/>
    <col min="5111" max="5111" width="15.7109375" style="1" customWidth="1"/>
    <col min="5112" max="5112" width="14.42578125" style="1" bestFit="1" customWidth="1"/>
    <col min="5113" max="5113" width="12.7109375" style="1" bestFit="1" customWidth="1"/>
    <col min="5114" max="5360" width="11" style="1"/>
    <col min="5361" max="5361" width="6.140625" style="1" customWidth="1"/>
    <col min="5362" max="5362" width="41" style="1" customWidth="1"/>
    <col min="5363" max="5363" width="10.85546875" style="1" customWidth="1"/>
    <col min="5364" max="5364" width="8.7109375" style="1" customWidth="1"/>
    <col min="5365" max="5365" width="14.42578125" style="1" customWidth="1"/>
    <col min="5366" max="5366" width="15.7109375" style="1" bestFit="1" customWidth="1"/>
    <col min="5367" max="5367" width="15.7109375" style="1" customWidth="1"/>
    <col min="5368" max="5368" width="14.42578125" style="1" bestFit="1" customWidth="1"/>
    <col min="5369" max="5369" width="12.7109375" style="1" bestFit="1" customWidth="1"/>
    <col min="5370" max="5616" width="11" style="1"/>
    <col min="5617" max="5617" width="6.140625" style="1" customWidth="1"/>
    <col min="5618" max="5618" width="41" style="1" customWidth="1"/>
    <col min="5619" max="5619" width="10.85546875" style="1" customWidth="1"/>
    <col min="5620" max="5620" width="8.7109375" style="1" customWidth="1"/>
    <col min="5621" max="5621" width="14.42578125" style="1" customWidth="1"/>
    <col min="5622" max="5622" width="15.7109375" style="1" bestFit="1" customWidth="1"/>
    <col min="5623" max="5623" width="15.7109375" style="1" customWidth="1"/>
    <col min="5624" max="5624" width="14.42578125" style="1" bestFit="1" customWidth="1"/>
    <col min="5625" max="5625" width="12.7109375" style="1" bestFit="1" customWidth="1"/>
    <col min="5626" max="5872" width="11" style="1"/>
    <col min="5873" max="5873" width="6.140625" style="1" customWidth="1"/>
    <col min="5874" max="5874" width="41" style="1" customWidth="1"/>
    <col min="5875" max="5875" width="10.85546875" style="1" customWidth="1"/>
    <col min="5876" max="5876" width="8.7109375" style="1" customWidth="1"/>
    <col min="5877" max="5877" width="14.42578125" style="1" customWidth="1"/>
    <col min="5878" max="5878" width="15.7109375" style="1" bestFit="1" customWidth="1"/>
    <col min="5879" max="5879" width="15.7109375" style="1" customWidth="1"/>
    <col min="5880" max="5880" width="14.42578125" style="1" bestFit="1" customWidth="1"/>
    <col min="5881" max="5881" width="12.7109375" style="1" bestFit="1" customWidth="1"/>
    <col min="5882" max="6128" width="11" style="1"/>
    <col min="6129" max="6129" width="6.140625" style="1" customWidth="1"/>
    <col min="6130" max="6130" width="41" style="1" customWidth="1"/>
    <col min="6131" max="6131" width="10.85546875" style="1" customWidth="1"/>
    <col min="6132" max="6132" width="8.7109375" style="1" customWidth="1"/>
    <col min="6133" max="6133" width="14.42578125" style="1" customWidth="1"/>
    <col min="6134" max="6134" width="15.7109375" style="1" bestFit="1" customWidth="1"/>
    <col min="6135" max="6135" width="15.7109375" style="1" customWidth="1"/>
    <col min="6136" max="6136" width="14.42578125" style="1" bestFit="1" customWidth="1"/>
    <col min="6137" max="6137" width="12.7109375" style="1" bestFit="1" customWidth="1"/>
    <col min="6138" max="6384" width="11" style="1"/>
    <col min="6385" max="6385" width="6.140625" style="1" customWidth="1"/>
    <col min="6386" max="6386" width="41" style="1" customWidth="1"/>
    <col min="6387" max="6387" width="10.85546875" style="1" customWidth="1"/>
    <col min="6388" max="6388" width="8.7109375" style="1" customWidth="1"/>
    <col min="6389" max="6389" width="14.42578125" style="1" customWidth="1"/>
    <col min="6390" max="6390" width="15.7109375" style="1" bestFit="1" customWidth="1"/>
    <col min="6391" max="6391" width="15.7109375" style="1" customWidth="1"/>
    <col min="6392" max="6392" width="14.42578125" style="1" bestFit="1" customWidth="1"/>
    <col min="6393" max="6393" width="12.7109375" style="1" bestFit="1" customWidth="1"/>
    <col min="6394" max="6640" width="11" style="1"/>
    <col min="6641" max="6641" width="6.140625" style="1" customWidth="1"/>
    <col min="6642" max="6642" width="41" style="1" customWidth="1"/>
    <col min="6643" max="6643" width="10.85546875" style="1" customWidth="1"/>
    <col min="6644" max="6644" width="8.7109375" style="1" customWidth="1"/>
    <col min="6645" max="6645" width="14.42578125" style="1" customWidth="1"/>
    <col min="6646" max="6646" width="15.7109375" style="1" bestFit="1" customWidth="1"/>
    <col min="6647" max="6647" width="15.7109375" style="1" customWidth="1"/>
    <col min="6648" max="6648" width="14.42578125" style="1" bestFit="1" customWidth="1"/>
    <col min="6649" max="6649" width="12.7109375" style="1" bestFit="1" customWidth="1"/>
    <col min="6650" max="6896" width="11" style="1"/>
    <col min="6897" max="6897" width="6.140625" style="1" customWidth="1"/>
    <col min="6898" max="6898" width="41" style="1" customWidth="1"/>
    <col min="6899" max="6899" width="10.85546875" style="1" customWidth="1"/>
    <col min="6900" max="6900" width="8.7109375" style="1" customWidth="1"/>
    <col min="6901" max="6901" width="14.42578125" style="1" customWidth="1"/>
    <col min="6902" max="6902" width="15.7109375" style="1" bestFit="1" customWidth="1"/>
    <col min="6903" max="6903" width="15.7109375" style="1" customWidth="1"/>
    <col min="6904" max="6904" width="14.42578125" style="1" bestFit="1" customWidth="1"/>
    <col min="6905" max="6905" width="12.7109375" style="1" bestFit="1" customWidth="1"/>
    <col min="6906" max="7152" width="11" style="1"/>
    <col min="7153" max="7153" width="6.140625" style="1" customWidth="1"/>
    <col min="7154" max="7154" width="41" style="1" customWidth="1"/>
    <col min="7155" max="7155" width="10.85546875" style="1" customWidth="1"/>
    <col min="7156" max="7156" width="8.7109375" style="1" customWidth="1"/>
    <col min="7157" max="7157" width="14.42578125" style="1" customWidth="1"/>
    <col min="7158" max="7158" width="15.7109375" style="1" bestFit="1" customWidth="1"/>
    <col min="7159" max="7159" width="15.7109375" style="1" customWidth="1"/>
    <col min="7160" max="7160" width="14.42578125" style="1" bestFit="1" customWidth="1"/>
    <col min="7161" max="7161" width="12.7109375" style="1" bestFit="1" customWidth="1"/>
    <col min="7162" max="7408" width="11" style="1"/>
    <col min="7409" max="7409" width="6.140625" style="1" customWidth="1"/>
    <col min="7410" max="7410" width="41" style="1" customWidth="1"/>
    <col min="7411" max="7411" width="10.85546875" style="1" customWidth="1"/>
    <col min="7412" max="7412" width="8.7109375" style="1" customWidth="1"/>
    <col min="7413" max="7413" width="14.42578125" style="1" customWidth="1"/>
    <col min="7414" max="7414" width="15.7109375" style="1" bestFit="1" customWidth="1"/>
    <col min="7415" max="7415" width="15.7109375" style="1" customWidth="1"/>
    <col min="7416" max="7416" width="14.42578125" style="1" bestFit="1" customWidth="1"/>
    <col min="7417" max="7417" width="12.7109375" style="1" bestFit="1" customWidth="1"/>
    <col min="7418" max="7664" width="11" style="1"/>
    <col min="7665" max="7665" width="6.140625" style="1" customWidth="1"/>
    <col min="7666" max="7666" width="41" style="1" customWidth="1"/>
    <col min="7667" max="7667" width="10.85546875" style="1" customWidth="1"/>
    <col min="7668" max="7668" width="8.7109375" style="1" customWidth="1"/>
    <col min="7669" max="7669" width="14.42578125" style="1" customWidth="1"/>
    <col min="7670" max="7670" width="15.7109375" style="1" bestFit="1" customWidth="1"/>
    <col min="7671" max="7671" width="15.7109375" style="1" customWidth="1"/>
    <col min="7672" max="7672" width="14.42578125" style="1" bestFit="1" customWidth="1"/>
    <col min="7673" max="7673" width="12.7109375" style="1" bestFit="1" customWidth="1"/>
    <col min="7674" max="7920" width="11" style="1"/>
    <col min="7921" max="7921" width="6.140625" style="1" customWidth="1"/>
    <col min="7922" max="7922" width="41" style="1" customWidth="1"/>
    <col min="7923" max="7923" width="10.85546875" style="1" customWidth="1"/>
    <col min="7924" max="7924" width="8.7109375" style="1" customWidth="1"/>
    <col min="7925" max="7925" width="14.42578125" style="1" customWidth="1"/>
    <col min="7926" max="7926" width="15.7109375" style="1" bestFit="1" customWidth="1"/>
    <col min="7927" max="7927" width="15.7109375" style="1" customWidth="1"/>
    <col min="7928" max="7928" width="14.42578125" style="1" bestFit="1" customWidth="1"/>
    <col min="7929" max="7929" width="12.7109375" style="1" bestFit="1" customWidth="1"/>
    <col min="7930" max="8176" width="11" style="1"/>
    <col min="8177" max="8177" width="6.140625" style="1" customWidth="1"/>
    <col min="8178" max="8178" width="41" style="1" customWidth="1"/>
    <col min="8179" max="8179" width="10.85546875" style="1" customWidth="1"/>
    <col min="8180" max="8180" width="8.7109375" style="1" customWidth="1"/>
    <col min="8181" max="8181" width="14.42578125" style="1" customWidth="1"/>
    <col min="8182" max="8182" width="15.7109375" style="1" bestFit="1" customWidth="1"/>
    <col min="8183" max="8183" width="15.7109375" style="1" customWidth="1"/>
    <col min="8184" max="8184" width="14.42578125" style="1" bestFit="1" customWidth="1"/>
    <col min="8185" max="8185" width="12.7109375" style="1" bestFit="1" customWidth="1"/>
    <col min="8186" max="8432" width="11" style="1"/>
    <col min="8433" max="8433" width="6.140625" style="1" customWidth="1"/>
    <col min="8434" max="8434" width="41" style="1" customWidth="1"/>
    <col min="8435" max="8435" width="10.85546875" style="1" customWidth="1"/>
    <col min="8436" max="8436" width="8.7109375" style="1" customWidth="1"/>
    <col min="8437" max="8437" width="14.42578125" style="1" customWidth="1"/>
    <col min="8438" max="8438" width="15.7109375" style="1" bestFit="1" customWidth="1"/>
    <col min="8439" max="8439" width="15.7109375" style="1" customWidth="1"/>
    <col min="8440" max="8440" width="14.42578125" style="1" bestFit="1" customWidth="1"/>
    <col min="8441" max="8441" width="12.7109375" style="1" bestFit="1" customWidth="1"/>
    <col min="8442" max="8688" width="11" style="1"/>
    <col min="8689" max="8689" width="6.140625" style="1" customWidth="1"/>
    <col min="8690" max="8690" width="41" style="1" customWidth="1"/>
    <col min="8691" max="8691" width="10.85546875" style="1" customWidth="1"/>
    <col min="8692" max="8692" width="8.7109375" style="1" customWidth="1"/>
    <col min="8693" max="8693" width="14.42578125" style="1" customWidth="1"/>
    <col min="8694" max="8694" width="15.7109375" style="1" bestFit="1" customWidth="1"/>
    <col min="8695" max="8695" width="15.7109375" style="1" customWidth="1"/>
    <col min="8696" max="8696" width="14.42578125" style="1" bestFit="1" customWidth="1"/>
    <col min="8697" max="8697" width="12.7109375" style="1" bestFit="1" customWidth="1"/>
    <col min="8698" max="8944" width="11" style="1"/>
    <col min="8945" max="8945" width="6.140625" style="1" customWidth="1"/>
    <col min="8946" max="8946" width="41" style="1" customWidth="1"/>
    <col min="8947" max="8947" width="10.85546875" style="1" customWidth="1"/>
    <col min="8948" max="8948" width="8.7109375" style="1" customWidth="1"/>
    <col min="8949" max="8949" width="14.42578125" style="1" customWidth="1"/>
    <col min="8950" max="8950" width="15.7109375" style="1" bestFit="1" customWidth="1"/>
    <col min="8951" max="8951" width="15.7109375" style="1" customWidth="1"/>
    <col min="8952" max="8952" width="14.42578125" style="1" bestFit="1" customWidth="1"/>
    <col min="8953" max="8953" width="12.7109375" style="1" bestFit="1" customWidth="1"/>
    <col min="8954" max="9200" width="11" style="1"/>
    <col min="9201" max="9201" width="6.140625" style="1" customWidth="1"/>
    <col min="9202" max="9202" width="41" style="1" customWidth="1"/>
    <col min="9203" max="9203" width="10.85546875" style="1" customWidth="1"/>
    <col min="9204" max="9204" width="8.7109375" style="1" customWidth="1"/>
    <col min="9205" max="9205" width="14.42578125" style="1" customWidth="1"/>
    <col min="9206" max="9206" width="15.7109375" style="1" bestFit="1" customWidth="1"/>
    <col min="9207" max="9207" width="15.7109375" style="1" customWidth="1"/>
    <col min="9208" max="9208" width="14.42578125" style="1" bestFit="1" customWidth="1"/>
    <col min="9209" max="9209" width="12.7109375" style="1" bestFit="1" customWidth="1"/>
    <col min="9210" max="9456" width="11" style="1"/>
    <col min="9457" max="9457" width="6.140625" style="1" customWidth="1"/>
    <col min="9458" max="9458" width="41" style="1" customWidth="1"/>
    <col min="9459" max="9459" width="10.85546875" style="1" customWidth="1"/>
    <col min="9460" max="9460" width="8.7109375" style="1" customWidth="1"/>
    <col min="9461" max="9461" width="14.42578125" style="1" customWidth="1"/>
    <col min="9462" max="9462" width="15.7109375" style="1" bestFit="1" customWidth="1"/>
    <col min="9463" max="9463" width="15.7109375" style="1" customWidth="1"/>
    <col min="9464" max="9464" width="14.42578125" style="1" bestFit="1" customWidth="1"/>
    <col min="9465" max="9465" width="12.7109375" style="1" bestFit="1" customWidth="1"/>
    <col min="9466" max="9712" width="11" style="1"/>
    <col min="9713" max="9713" width="6.140625" style="1" customWidth="1"/>
    <col min="9714" max="9714" width="41" style="1" customWidth="1"/>
    <col min="9715" max="9715" width="10.85546875" style="1" customWidth="1"/>
    <col min="9716" max="9716" width="8.7109375" style="1" customWidth="1"/>
    <col min="9717" max="9717" width="14.42578125" style="1" customWidth="1"/>
    <col min="9718" max="9718" width="15.7109375" style="1" bestFit="1" customWidth="1"/>
    <col min="9719" max="9719" width="15.7109375" style="1" customWidth="1"/>
    <col min="9720" max="9720" width="14.42578125" style="1" bestFit="1" customWidth="1"/>
    <col min="9721" max="9721" width="12.7109375" style="1" bestFit="1" customWidth="1"/>
    <col min="9722" max="9968" width="11" style="1"/>
    <col min="9969" max="9969" width="6.140625" style="1" customWidth="1"/>
    <col min="9970" max="9970" width="41" style="1" customWidth="1"/>
    <col min="9971" max="9971" width="10.85546875" style="1" customWidth="1"/>
    <col min="9972" max="9972" width="8.7109375" style="1" customWidth="1"/>
    <col min="9973" max="9973" width="14.42578125" style="1" customWidth="1"/>
    <col min="9974" max="9974" width="15.7109375" style="1" bestFit="1" customWidth="1"/>
    <col min="9975" max="9975" width="15.7109375" style="1" customWidth="1"/>
    <col min="9976" max="9976" width="14.42578125" style="1" bestFit="1" customWidth="1"/>
    <col min="9977" max="9977" width="12.7109375" style="1" bestFit="1" customWidth="1"/>
    <col min="9978" max="10224" width="11" style="1"/>
    <col min="10225" max="10225" width="6.140625" style="1" customWidth="1"/>
    <col min="10226" max="10226" width="41" style="1" customWidth="1"/>
    <col min="10227" max="10227" width="10.85546875" style="1" customWidth="1"/>
    <col min="10228" max="10228" width="8.7109375" style="1" customWidth="1"/>
    <col min="10229" max="10229" width="14.42578125" style="1" customWidth="1"/>
    <col min="10230" max="10230" width="15.7109375" style="1" bestFit="1" customWidth="1"/>
    <col min="10231" max="10231" width="15.7109375" style="1" customWidth="1"/>
    <col min="10232" max="10232" width="14.42578125" style="1" bestFit="1" customWidth="1"/>
    <col min="10233" max="10233" width="12.7109375" style="1" bestFit="1" customWidth="1"/>
    <col min="10234" max="10480" width="11" style="1"/>
    <col min="10481" max="10481" width="6.140625" style="1" customWidth="1"/>
    <col min="10482" max="10482" width="41" style="1" customWidth="1"/>
    <col min="10483" max="10483" width="10.85546875" style="1" customWidth="1"/>
    <col min="10484" max="10484" width="8.7109375" style="1" customWidth="1"/>
    <col min="10485" max="10485" width="14.42578125" style="1" customWidth="1"/>
    <col min="10486" max="10486" width="15.7109375" style="1" bestFit="1" customWidth="1"/>
    <col min="10487" max="10487" width="15.7109375" style="1" customWidth="1"/>
    <col min="10488" max="10488" width="14.42578125" style="1" bestFit="1" customWidth="1"/>
    <col min="10489" max="10489" width="12.7109375" style="1" bestFit="1" customWidth="1"/>
    <col min="10490" max="10736" width="11" style="1"/>
    <col min="10737" max="10737" width="6.140625" style="1" customWidth="1"/>
    <col min="10738" max="10738" width="41" style="1" customWidth="1"/>
    <col min="10739" max="10739" width="10.85546875" style="1" customWidth="1"/>
    <col min="10740" max="10740" width="8.7109375" style="1" customWidth="1"/>
    <col min="10741" max="10741" width="14.42578125" style="1" customWidth="1"/>
    <col min="10742" max="10742" width="15.7109375" style="1" bestFit="1" customWidth="1"/>
    <col min="10743" max="10743" width="15.7109375" style="1" customWidth="1"/>
    <col min="10744" max="10744" width="14.42578125" style="1" bestFit="1" customWidth="1"/>
    <col min="10745" max="10745" width="12.7109375" style="1" bestFit="1" customWidth="1"/>
    <col min="10746" max="10992" width="11" style="1"/>
    <col min="10993" max="10993" width="6.140625" style="1" customWidth="1"/>
    <col min="10994" max="10994" width="41" style="1" customWidth="1"/>
    <col min="10995" max="10995" width="10.85546875" style="1" customWidth="1"/>
    <col min="10996" max="10996" width="8.7109375" style="1" customWidth="1"/>
    <col min="10997" max="10997" width="14.42578125" style="1" customWidth="1"/>
    <col min="10998" max="10998" width="15.7109375" style="1" bestFit="1" customWidth="1"/>
    <col min="10999" max="10999" width="15.7109375" style="1" customWidth="1"/>
    <col min="11000" max="11000" width="14.42578125" style="1" bestFit="1" customWidth="1"/>
    <col min="11001" max="11001" width="12.7109375" style="1" bestFit="1" customWidth="1"/>
    <col min="11002" max="11248" width="11" style="1"/>
    <col min="11249" max="11249" width="6.140625" style="1" customWidth="1"/>
    <col min="11250" max="11250" width="41" style="1" customWidth="1"/>
    <col min="11251" max="11251" width="10.85546875" style="1" customWidth="1"/>
    <col min="11252" max="11252" width="8.7109375" style="1" customWidth="1"/>
    <col min="11253" max="11253" width="14.42578125" style="1" customWidth="1"/>
    <col min="11254" max="11254" width="15.7109375" style="1" bestFit="1" customWidth="1"/>
    <col min="11255" max="11255" width="15.7109375" style="1" customWidth="1"/>
    <col min="11256" max="11256" width="14.42578125" style="1" bestFit="1" customWidth="1"/>
    <col min="11257" max="11257" width="12.7109375" style="1" bestFit="1" customWidth="1"/>
    <col min="11258" max="11504" width="11" style="1"/>
    <col min="11505" max="11505" width="6.140625" style="1" customWidth="1"/>
    <col min="11506" max="11506" width="41" style="1" customWidth="1"/>
    <col min="11507" max="11507" width="10.85546875" style="1" customWidth="1"/>
    <col min="11508" max="11508" width="8.7109375" style="1" customWidth="1"/>
    <col min="11509" max="11509" width="14.42578125" style="1" customWidth="1"/>
    <col min="11510" max="11510" width="15.7109375" style="1" bestFit="1" customWidth="1"/>
    <col min="11511" max="11511" width="15.7109375" style="1" customWidth="1"/>
    <col min="11512" max="11512" width="14.42578125" style="1" bestFit="1" customWidth="1"/>
    <col min="11513" max="11513" width="12.7109375" style="1" bestFit="1" customWidth="1"/>
    <col min="11514" max="11760" width="11" style="1"/>
    <col min="11761" max="11761" width="6.140625" style="1" customWidth="1"/>
    <col min="11762" max="11762" width="41" style="1" customWidth="1"/>
    <col min="11763" max="11763" width="10.85546875" style="1" customWidth="1"/>
    <col min="11764" max="11764" width="8.7109375" style="1" customWidth="1"/>
    <col min="11765" max="11765" width="14.42578125" style="1" customWidth="1"/>
    <col min="11766" max="11766" width="15.7109375" style="1" bestFit="1" customWidth="1"/>
    <col min="11767" max="11767" width="15.7109375" style="1" customWidth="1"/>
    <col min="11768" max="11768" width="14.42578125" style="1" bestFit="1" customWidth="1"/>
    <col min="11769" max="11769" width="12.7109375" style="1" bestFit="1" customWidth="1"/>
    <col min="11770" max="12016" width="11" style="1"/>
    <col min="12017" max="12017" width="6.140625" style="1" customWidth="1"/>
    <col min="12018" max="12018" width="41" style="1" customWidth="1"/>
    <col min="12019" max="12019" width="10.85546875" style="1" customWidth="1"/>
    <col min="12020" max="12020" width="8.7109375" style="1" customWidth="1"/>
    <col min="12021" max="12021" width="14.42578125" style="1" customWidth="1"/>
    <col min="12022" max="12022" width="15.7109375" style="1" bestFit="1" customWidth="1"/>
    <col min="12023" max="12023" width="15.7109375" style="1" customWidth="1"/>
    <col min="12024" max="12024" width="14.42578125" style="1" bestFit="1" customWidth="1"/>
    <col min="12025" max="12025" width="12.7109375" style="1" bestFit="1" customWidth="1"/>
    <col min="12026" max="12272" width="11" style="1"/>
    <col min="12273" max="12273" width="6.140625" style="1" customWidth="1"/>
    <col min="12274" max="12274" width="41" style="1" customWidth="1"/>
    <col min="12275" max="12275" width="10.85546875" style="1" customWidth="1"/>
    <col min="12276" max="12276" width="8.7109375" style="1" customWidth="1"/>
    <col min="12277" max="12277" width="14.42578125" style="1" customWidth="1"/>
    <col min="12278" max="12278" width="15.7109375" style="1" bestFit="1" customWidth="1"/>
    <col min="12279" max="12279" width="15.7109375" style="1" customWidth="1"/>
    <col min="12280" max="12280" width="14.42578125" style="1" bestFit="1" customWidth="1"/>
    <col min="12281" max="12281" width="12.7109375" style="1" bestFit="1" customWidth="1"/>
    <col min="12282" max="12528" width="11" style="1"/>
    <col min="12529" max="12529" width="6.140625" style="1" customWidth="1"/>
    <col min="12530" max="12530" width="41" style="1" customWidth="1"/>
    <col min="12531" max="12531" width="10.85546875" style="1" customWidth="1"/>
    <col min="12532" max="12532" width="8.7109375" style="1" customWidth="1"/>
    <col min="12533" max="12533" width="14.42578125" style="1" customWidth="1"/>
    <col min="12534" max="12534" width="15.7109375" style="1" bestFit="1" customWidth="1"/>
    <col min="12535" max="12535" width="15.7109375" style="1" customWidth="1"/>
    <col min="12536" max="12536" width="14.42578125" style="1" bestFit="1" customWidth="1"/>
    <col min="12537" max="12537" width="12.7109375" style="1" bestFit="1" customWidth="1"/>
    <col min="12538" max="12784" width="11" style="1"/>
    <col min="12785" max="12785" width="6.140625" style="1" customWidth="1"/>
    <col min="12786" max="12786" width="41" style="1" customWidth="1"/>
    <col min="12787" max="12787" width="10.85546875" style="1" customWidth="1"/>
    <col min="12788" max="12788" width="8.7109375" style="1" customWidth="1"/>
    <col min="12789" max="12789" width="14.42578125" style="1" customWidth="1"/>
    <col min="12790" max="12790" width="15.7109375" style="1" bestFit="1" customWidth="1"/>
    <col min="12791" max="12791" width="15.7109375" style="1" customWidth="1"/>
    <col min="12792" max="12792" width="14.42578125" style="1" bestFit="1" customWidth="1"/>
    <col min="12793" max="12793" width="12.7109375" style="1" bestFit="1" customWidth="1"/>
    <col min="12794" max="13040" width="11" style="1"/>
    <col min="13041" max="13041" width="6.140625" style="1" customWidth="1"/>
    <col min="13042" max="13042" width="41" style="1" customWidth="1"/>
    <col min="13043" max="13043" width="10.85546875" style="1" customWidth="1"/>
    <col min="13044" max="13044" width="8.7109375" style="1" customWidth="1"/>
    <col min="13045" max="13045" width="14.42578125" style="1" customWidth="1"/>
    <col min="13046" max="13046" width="15.7109375" style="1" bestFit="1" customWidth="1"/>
    <col min="13047" max="13047" width="15.7109375" style="1" customWidth="1"/>
    <col min="13048" max="13048" width="14.42578125" style="1" bestFit="1" customWidth="1"/>
    <col min="13049" max="13049" width="12.7109375" style="1" bestFit="1" customWidth="1"/>
    <col min="13050" max="13296" width="11" style="1"/>
    <col min="13297" max="13297" width="6.140625" style="1" customWidth="1"/>
    <col min="13298" max="13298" width="41" style="1" customWidth="1"/>
    <col min="13299" max="13299" width="10.85546875" style="1" customWidth="1"/>
    <col min="13300" max="13300" width="8.7109375" style="1" customWidth="1"/>
    <col min="13301" max="13301" width="14.42578125" style="1" customWidth="1"/>
    <col min="13302" max="13302" width="15.7109375" style="1" bestFit="1" customWidth="1"/>
    <col min="13303" max="13303" width="15.7109375" style="1" customWidth="1"/>
    <col min="13304" max="13304" width="14.42578125" style="1" bestFit="1" customWidth="1"/>
    <col min="13305" max="13305" width="12.7109375" style="1" bestFit="1" customWidth="1"/>
    <col min="13306" max="13552" width="11" style="1"/>
    <col min="13553" max="13553" width="6.140625" style="1" customWidth="1"/>
    <col min="13554" max="13554" width="41" style="1" customWidth="1"/>
    <col min="13555" max="13555" width="10.85546875" style="1" customWidth="1"/>
    <col min="13556" max="13556" width="8.7109375" style="1" customWidth="1"/>
    <col min="13557" max="13557" width="14.42578125" style="1" customWidth="1"/>
    <col min="13558" max="13558" width="15.7109375" style="1" bestFit="1" customWidth="1"/>
    <col min="13559" max="13559" width="15.7109375" style="1" customWidth="1"/>
    <col min="13560" max="13560" width="14.42578125" style="1" bestFit="1" customWidth="1"/>
    <col min="13561" max="13561" width="12.7109375" style="1" bestFit="1" customWidth="1"/>
    <col min="13562" max="13808" width="11" style="1"/>
    <col min="13809" max="13809" width="6.140625" style="1" customWidth="1"/>
    <col min="13810" max="13810" width="41" style="1" customWidth="1"/>
    <col min="13811" max="13811" width="10.85546875" style="1" customWidth="1"/>
    <col min="13812" max="13812" width="8.7109375" style="1" customWidth="1"/>
    <col min="13813" max="13813" width="14.42578125" style="1" customWidth="1"/>
    <col min="13814" max="13814" width="15.7109375" style="1" bestFit="1" customWidth="1"/>
    <col min="13815" max="13815" width="15.7109375" style="1" customWidth="1"/>
    <col min="13816" max="13816" width="14.42578125" style="1" bestFit="1" customWidth="1"/>
    <col min="13817" max="13817" width="12.7109375" style="1" bestFit="1" customWidth="1"/>
    <col min="13818" max="14064" width="11" style="1"/>
    <col min="14065" max="14065" width="6.140625" style="1" customWidth="1"/>
    <col min="14066" max="14066" width="41" style="1" customWidth="1"/>
    <col min="14067" max="14067" width="10.85546875" style="1" customWidth="1"/>
    <col min="14068" max="14068" width="8.7109375" style="1" customWidth="1"/>
    <col min="14069" max="14069" width="14.42578125" style="1" customWidth="1"/>
    <col min="14070" max="14070" width="15.7109375" style="1" bestFit="1" customWidth="1"/>
    <col min="14071" max="14071" width="15.7109375" style="1" customWidth="1"/>
    <col min="14072" max="14072" width="14.42578125" style="1" bestFit="1" customWidth="1"/>
    <col min="14073" max="14073" width="12.7109375" style="1" bestFit="1" customWidth="1"/>
    <col min="14074" max="14320" width="11" style="1"/>
    <col min="14321" max="14321" width="6.140625" style="1" customWidth="1"/>
    <col min="14322" max="14322" width="41" style="1" customWidth="1"/>
    <col min="14323" max="14323" width="10.85546875" style="1" customWidth="1"/>
    <col min="14324" max="14324" width="8.7109375" style="1" customWidth="1"/>
    <col min="14325" max="14325" width="14.42578125" style="1" customWidth="1"/>
    <col min="14326" max="14326" width="15.7109375" style="1" bestFit="1" customWidth="1"/>
    <col min="14327" max="14327" width="15.7109375" style="1" customWidth="1"/>
    <col min="14328" max="14328" width="14.42578125" style="1" bestFit="1" customWidth="1"/>
    <col min="14329" max="14329" width="12.7109375" style="1" bestFit="1" customWidth="1"/>
    <col min="14330" max="14576" width="11" style="1"/>
    <col min="14577" max="14577" width="6.140625" style="1" customWidth="1"/>
    <col min="14578" max="14578" width="41" style="1" customWidth="1"/>
    <col min="14579" max="14579" width="10.85546875" style="1" customWidth="1"/>
    <col min="14580" max="14580" width="8.7109375" style="1" customWidth="1"/>
    <col min="14581" max="14581" width="14.42578125" style="1" customWidth="1"/>
    <col min="14582" max="14582" width="15.7109375" style="1" bestFit="1" customWidth="1"/>
    <col min="14583" max="14583" width="15.7109375" style="1" customWidth="1"/>
    <col min="14584" max="14584" width="14.42578125" style="1" bestFit="1" customWidth="1"/>
    <col min="14585" max="14585" width="12.7109375" style="1" bestFit="1" customWidth="1"/>
    <col min="14586" max="14832" width="11" style="1"/>
    <col min="14833" max="14833" width="6.140625" style="1" customWidth="1"/>
    <col min="14834" max="14834" width="41" style="1" customWidth="1"/>
    <col min="14835" max="14835" width="10.85546875" style="1" customWidth="1"/>
    <col min="14836" max="14836" width="8.7109375" style="1" customWidth="1"/>
    <col min="14837" max="14837" width="14.42578125" style="1" customWidth="1"/>
    <col min="14838" max="14838" width="15.7109375" style="1" bestFit="1" customWidth="1"/>
    <col min="14839" max="14839" width="15.7109375" style="1" customWidth="1"/>
    <col min="14840" max="14840" width="14.42578125" style="1" bestFit="1" customWidth="1"/>
    <col min="14841" max="14841" width="12.7109375" style="1" bestFit="1" customWidth="1"/>
    <col min="14842" max="15088" width="11" style="1"/>
    <col min="15089" max="15089" width="6.140625" style="1" customWidth="1"/>
    <col min="15090" max="15090" width="41" style="1" customWidth="1"/>
    <col min="15091" max="15091" width="10.85546875" style="1" customWidth="1"/>
    <col min="15092" max="15092" width="8.7109375" style="1" customWidth="1"/>
    <col min="15093" max="15093" width="14.42578125" style="1" customWidth="1"/>
    <col min="15094" max="15094" width="15.7109375" style="1" bestFit="1" customWidth="1"/>
    <col min="15095" max="15095" width="15.7109375" style="1" customWidth="1"/>
    <col min="15096" max="15096" width="14.42578125" style="1" bestFit="1" customWidth="1"/>
    <col min="15097" max="15097" width="12.7109375" style="1" bestFit="1" customWidth="1"/>
    <col min="15098" max="15344" width="11" style="1"/>
    <col min="15345" max="15345" width="6.140625" style="1" customWidth="1"/>
    <col min="15346" max="15346" width="41" style="1" customWidth="1"/>
    <col min="15347" max="15347" width="10.85546875" style="1" customWidth="1"/>
    <col min="15348" max="15348" width="8.7109375" style="1" customWidth="1"/>
    <col min="15349" max="15349" width="14.42578125" style="1" customWidth="1"/>
    <col min="15350" max="15350" width="15.7109375" style="1" bestFit="1" customWidth="1"/>
    <col min="15351" max="15351" width="15.7109375" style="1" customWidth="1"/>
    <col min="15352" max="15352" width="14.42578125" style="1" bestFit="1" customWidth="1"/>
    <col min="15353" max="15353" width="12.7109375" style="1" bestFit="1" customWidth="1"/>
    <col min="15354" max="15600" width="11" style="1"/>
    <col min="15601" max="15601" width="6.140625" style="1" customWidth="1"/>
    <col min="15602" max="15602" width="41" style="1" customWidth="1"/>
    <col min="15603" max="15603" width="10.85546875" style="1" customWidth="1"/>
    <col min="15604" max="15604" width="8.7109375" style="1" customWidth="1"/>
    <col min="15605" max="15605" width="14.42578125" style="1" customWidth="1"/>
    <col min="15606" max="15606" width="15.7109375" style="1" bestFit="1" customWidth="1"/>
    <col min="15607" max="15607" width="15.7109375" style="1" customWidth="1"/>
    <col min="15608" max="15608" width="14.42578125" style="1" bestFit="1" customWidth="1"/>
    <col min="15609" max="15609" width="12.7109375" style="1" bestFit="1" customWidth="1"/>
    <col min="15610" max="15856" width="11" style="1"/>
    <col min="15857" max="15857" width="6.140625" style="1" customWidth="1"/>
    <col min="15858" max="15858" width="41" style="1" customWidth="1"/>
    <col min="15859" max="15859" width="10.85546875" style="1" customWidth="1"/>
    <col min="15860" max="15860" width="8.7109375" style="1" customWidth="1"/>
    <col min="15861" max="15861" width="14.42578125" style="1" customWidth="1"/>
    <col min="15862" max="15862" width="15.7109375" style="1" bestFit="1" customWidth="1"/>
    <col min="15863" max="15863" width="15.7109375" style="1" customWidth="1"/>
    <col min="15864" max="15864" width="14.42578125" style="1" bestFit="1" customWidth="1"/>
    <col min="15865" max="15865" width="12.7109375" style="1" bestFit="1" customWidth="1"/>
    <col min="15866" max="16112" width="11" style="1"/>
    <col min="16113" max="16113" width="6.140625" style="1" customWidth="1"/>
    <col min="16114" max="16114" width="41" style="1" customWidth="1"/>
    <col min="16115" max="16115" width="10.85546875" style="1" customWidth="1"/>
    <col min="16116" max="16116" width="8.7109375" style="1" customWidth="1"/>
    <col min="16117" max="16117" width="14.42578125" style="1" customWidth="1"/>
    <col min="16118" max="16118" width="15.7109375" style="1" bestFit="1" customWidth="1"/>
    <col min="16119" max="16119" width="15.7109375" style="1" customWidth="1"/>
    <col min="16120" max="16120" width="14.42578125" style="1" bestFit="1" customWidth="1"/>
    <col min="16121" max="16121" width="12.7109375" style="1" bestFit="1" customWidth="1"/>
    <col min="16122" max="16384" width="11" style="1"/>
  </cols>
  <sheetData>
    <row r="1" spans="1:7" x14ac:dyDescent="0.2">
      <c r="A1" s="175"/>
      <c r="B1" s="176"/>
      <c r="C1" s="177"/>
      <c r="D1" s="178"/>
      <c r="E1" s="179"/>
      <c r="F1" s="180"/>
      <c r="G1" s="181"/>
    </row>
    <row r="2" spans="1:7" x14ac:dyDescent="0.2">
      <c r="A2" s="175"/>
      <c r="B2" s="176"/>
      <c r="C2" s="177"/>
      <c r="D2" s="178"/>
      <c r="E2" s="179"/>
      <c r="F2" s="180"/>
      <c r="G2" s="181"/>
    </row>
    <row r="3" spans="1:7" x14ac:dyDescent="0.2">
      <c r="A3" s="175"/>
      <c r="B3" s="176"/>
      <c r="C3" s="177"/>
      <c r="D3" s="178"/>
      <c r="E3" s="179"/>
      <c r="F3" s="180"/>
      <c r="G3" s="181"/>
    </row>
    <row r="4" spans="1:7" x14ac:dyDescent="0.2">
      <c r="A4" s="175"/>
      <c r="B4" s="176"/>
      <c r="C4" s="177"/>
      <c r="D4" s="178"/>
      <c r="E4" s="179"/>
      <c r="F4" s="180"/>
      <c r="G4" s="181"/>
    </row>
    <row r="5" spans="1:7" x14ac:dyDescent="0.2">
      <c r="A5" s="175"/>
      <c r="B5" s="176"/>
      <c r="C5" s="177"/>
      <c r="D5" s="178"/>
      <c r="E5" s="179"/>
      <c r="F5" s="180"/>
      <c r="G5" s="181"/>
    </row>
    <row r="6" spans="1:7" x14ac:dyDescent="0.2">
      <c r="A6" s="175"/>
      <c r="B6" s="176"/>
      <c r="C6" s="177"/>
      <c r="D6" s="178"/>
      <c r="E6" s="179"/>
      <c r="F6" s="180"/>
      <c r="G6" s="181"/>
    </row>
    <row r="7" spans="1:7" x14ac:dyDescent="0.2">
      <c r="A7" s="175"/>
      <c r="B7" s="176"/>
      <c r="C7" s="177"/>
      <c r="D7" s="178"/>
      <c r="E7" s="179"/>
      <c r="F7" s="180"/>
      <c r="G7" s="181"/>
    </row>
    <row r="8" spans="1:7" x14ac:dyDescent="0.2">
      <c r="A8" s="175"/>
      <c r="B8" s="176"/>
      <c r="C8" s="177"/>
      <c r="D8" s="178"/>
      <c r="E8" s="179"/>
      <c r="F8" s="180"/>
      <c r="G8" s="181"/>
    </row>
    <row r="9" spans="1:7" x14ac:dyDescent="0.2">
      <c r="A9" s="182"/>
      <c r="B9" s="182"/>
      <c r="C9" s="182"/>
      <c r="D9" s="182"/>
      <c r="E9" s="182"/>
      <c r="F9" s="182"/>
      <c r="G9" s="182"/>
    </row>
    <row r="10" spans="1:7" ht="15" x14ac:dyDescent="0.2">
      <c r="A10" s="183"/>
      <c r="B10" s="183"/>
      <c r="C10" s="183"/>
      <c r="D10" s="183"/>
      <c r="E10" s="183"/>
      <c r="F10" s="183"/>
      <c r="G10" s="183"/>
    </row>
    <row r="11" spans="1:7" ht="15" x14ac:dyDescent="0.2">
      <c r="A11" s="183"/>
      <c r="B11" s="183"/>
      <c r="C11" s="183"/>
      <c r="D11" s="183"/>
      <c r="E11" s="183"/>
      <c r="F11" s="183"/>
      <c r="G11" s="183"/>
    </row>
    <row r="12" spans="1:7" ht="18.75" x14ac:dyDescent="0.3">
      <c r="A12" s="184"/>
      <c r="B12" s="184"/>
      <c r="C12" s="184"/>
      <c r="D12" s="184"/>
      <c r="E12" s="184"/>
      <c r="F12" s="184"/>
      <c r="G12" s="184"/>
    </row>
    <row r="13" spans="1:7" x14ac:dyDescent="0.2">
      <c r="A13" s="175"/>
      <c r="B13" s="176"/>
      <c r="C13" s="177"/>
      <c r="D13" s="178"/>
      <c r="E13" s="179"/>
      <c r="F13" s="180"/>
      <c r="G13" s="181"/>
    </row>
    <row r="14" spans="1:7" ht="28.5" customHeight="1" x14ac:dyDescent="0.2">
      <c r="A14" s="185" t="s">
        <v>0</v>
      </c>
      <c r="B14" s="186" t="s">
        <v>1</v>
      </c>
      <c r="C14" s="186"/>
      <c r="D14" s="186"/>
      <c r="E14" s="186"/>
      <c r="F14" s="186"/>
      <c r="G14" s="176"/>
    </row>
    <row r="15" spans="1:7" ht="17.45" customHeight="1" x14ac:dyDescent="0.2">
      <c r="A15" s="187"/>
      <c r="B15" s="176"/>
      <c r="C15" s="188"/>
      <c r="D15" s="180"/>
      <c r="E15" s="189"/>
      <c r="F15" s="190" t="s">
        <v>2</v>
      </c>
      <c r="G15" s="191"/>
    </row>
    <row r="16" spans="1:7" ht="21" customHeight="1" x14ac:dyDescent="0.25">
      <c r="A16" s="185" t="s">
        <v>3</v>
      </c>
      <c r="B16" s="192" t="s">
        <v>4</v>
      </c>
      <c r="C16" s="193"/>
      <c r="D16" s="194"/>
      <c r="E16" s="195" t="s">
        <v>5</v>
      </c>
      <c r="F16" s="196"/>
      <c r="G16" s="196"/>
    </row>
    <row r="17" spans="1:8" ht="18" customHeight="1" x14ac:dyDescent="0.25">
      <c r="A17" s="197"/>
      <c r="B17" s="176"/>
      <c r="C17" s="193"/>
      <c r="D17" s="194"/>
      <c r="E17" s="195" t="s">
        <v>6</v>
      </c>
      <c r="F17" s="196"/>
      <c r="G17" s="196"/>
    </row>
    <row r="18" spans="1:8" ht="21.6" customHeight="1" x14ac:dyDescent="0.25">
      <c r="A18" s="197"/>
      <c r="B18" s="176"/>
      <c r="C18" s="193"/>
      <c r="D18" s="194"/>
      <c r="E18" s="195"/>
      <c r="F18" s="198"/>
      <c r="G18" s="199"/>
    </row>
    <row r="19" spans="1:8" ht="18" customHeight="1" x14ac:dyDescent="0.2">
      <c r="A19" s="21" t="s">
        <v>7</v>
      </c>
      <c r="B19" s="38" t="s">
        <v>8</v>
      </c>
      <c r="C19" s="36" t="s">
        <v>9</v>
      </c>
      <c r="D19" s="36" t="s">
        <v>10</v>
      </c>
      <c r="E19" s="37" t="s">
        <v>11</v>
      </c>
      <c r="F19" s="36" t="s">
        <v>12</v>
      </c>
      <c r="G19" s="134"/>
    </row>
    <row r="20" spans="1:8" ht="21" customHeight="1" x14ac:dyDescent="0.25">
      <c r="A20" s="83"/>
      <c r="B20" s="86" t="s">
        <v>13</v>
      </c>
      <c r="C20" s="47"/>
      <c r="D20" s="84"/>
      <c r="E20" s="85"/>
      <c r="F20" s="84"/>
      <c r="G20" s="77"/>
    </row>
    <row r="21" spans="1:8" ht="21" customHeight="1" x14ac:dyDescent="0.2">
      <c r="A21" s="72">
        <v>1</v>
      </c>
      <c r="B21" s="73" t="s">
        <v>14</v>
      </c>
      <c r="C21" s="87"/>
      <c r="D21" s="88"/>
      <c r="E21" s="74"/>
      <c r="F21" s="88"/>
      <c r="G21" s="73"/>
    </row>
    <row r="22" spans="1:8" ht="21" customHeight="1" x14ac:dyDescent="0.2">
      <c r="A22" s="89"/>
      <c r="B22" s="131" t="s">
        <v>15</v>
      </c>
      <c r="C22" s="47"/>
      <c r="D22" s="84"/>
      <c r="E22" s="85"/>
      <c r="F22" s="84"/>
      <c r="G22" s="77"/>
    </row>
    <row r="23" spans="1:8" ht="20.25" customHeight="1" x14ac:dyDescent="0.2">
      <c r="A23" s="93">
        <f>A21+0.01</f>
        <v>1.01</v>
      </c>
      <c r="B23" s="94" t="s">
        <v>16</v>
      </c>
      <c r="C23" s="101">
        <v>2</v>
      </c>
      <c r="D23" s="95" t="s">
        <v>17</v>
      </c>
      <c r="E23" s="200"/>
      <c r="F23" s="96">
        <f>ROUND(C23*E23,2)</f>
        <v>0</v>
      </c>
      <c r="G23" s="161"/>
    </row>
    <row r="24" spans="1:8" ht="20.25" customHeight="1" x14ac:dyDescent="0.2">
      <c r="A24" s="93">
        <f>A23+0.01</f>
        <v>1.02</v>
      </c>
      <c r="B24" s="94" t="s">
        <v>18</v>
      </c>
      <c r="C24" s="101">
        <v>2</v>
      </c>
      <c r="D24" s="95" t="s">
        <v>17</v>
      </c>
      <c r="E24" s="200"/>
      <c r="F24" s="96">
        <f t="shared" ref="F24:F46" si="0">ROUND(C24*E24,2)</f>
        <v>0</v>
      </c>
      <c r="G24" s="161"/>
    </row>
    <row r="25" spans="1:8" ht="20.25" customHeight="1" x14ac:dyDescent="0.2">
      <c r="A25" s="93">
        <f t="shared" ref="A25:A46" si="1">A24+0.01</f>
        <v>1.03</v>
      </c>
      <c r="B25" s="94" t="s">
        <v>19</v>
      </c>
      <c r="C25" s="101">
        <v>9.24</v>
      </c>
      <c r="D25" s="95" t="s">
        <v>20</v>
      </c>
      <c r="E25" s="200"/>
      <c r="F25" s="96">
        <f t="shared" si="0"/>
        <v>0</v>
      </c>
      <c r="G25" s="161"/>
    </row>
    <row r="26" spans="1:8" ht="20.25" customHeight="1" x14ac:dyDescent="0.2">
      <c r="A26" s="93">
        <f t="shared" si="1"/>
        <v>1.04</v>
      </c>
      <c r="B26" s="94" t="s">
        <v>21</v>
      </c>
      <c r="C26" s="101">
        <v>35.6</v>
      </c>
      <c r="D26" s="95" t="s">
        <v>20</v>
      </c>
      <c r="E26" s="200"/>
      <c r="F26" s="96">
        <f t="shared" si="0"/>
        <v>0</v>
      </c>
      <c r="G26" s="161"/>
      <c r="H26" s="138"/>
    </row>
    <row r="27" spans="1:8" ht="20.25" customHeight="1" x14ac:dyDescent="0.2">
      <c r="A27" s="93">
        <f t="shared" si="1"/>
        <v>1.05</v>
      </c>
      <c r="B27" s="94" t="s">
        <v>22</v>
      </c>
      <c r="C27" s="101">
        <v>2</v>
      </c>
      <c r="D27" s="95" t="s">
        <v>17</v>
      </c>
      <c r="E27" s="200"/>
      <c r="F27" s="96">
        <f t="shared" si="0"/>
        <v>0</v>
      </c>
      <c r="G27" s="161"/>
      <c r="H27" s="138"/>
    </row>
    <row r="28" spans="1:8" ht="17.25" customHeight="1" x14ac:dyDescent="0.2">
      <c r="A28" s="93">
        <f t="shared" si="1"/>
        <v>1.06</v>
      </c>
      <c r="B28" s="94" t="s">
        <v>23</v>
      </c>
      <c r="C28" s="101">
        <v>1</v>
      </c>
      <c r="D28" s="95" t="s">
        <v>17</v>
      </c>
      <c r="E28" s="200"/>
      <c r="F28" s="96">
        <f t="shared" si="0"/>
        <v>0</v>
      </c>
      <c r="G28" s="161"/>
    </row>
    <row r="29" spans="1:8" ht="17.25" customHeight="1" x14ac:dyDescent="0.2">
      <c r="A29" s="93">
        <f t="shared" si="1"/>
        <v>1.07</v>
      </c>
      <c r="B29" s="94" t="s">
        <v>24</v>
      </c>
      <c r="C29" s="101">
        <v>2</v>
      </c>
      <c r="D29" s="95" t="s">
        <v>17</v>
      </c>
      <c r="E29" s="200"/>
      <c r="F29" s="96">
        <f t="shared" si="0"/>
        <v>0</v>
      </c>
      <c r="G29" s="161"/>
    </row>
    <row r="30" spans="1:8" ht="35.1" customHeight="1" x14ac:dyDescent="0.2">
      <c r="A30" s="93">
        <f t="shared" si="1"/>
        <v>1.08</v>
      </c>
      <c r="B30" s="97" t="s">
        <v>25</v>
      </c>
      <c r="C30" s="156">
        <v>2</v>
      </c>
      <c r="D30" s="98" t="s">
        <v>17</v>
      </c>
      <c r="E30" s="200"/>
      <c r="F30" s="96">
        <f t="shared" si="0"/>
        <v>0</v>
      </c>
      <c r="G30" s="161"/>
    </row>
    <row r="31" spans="1:8" ht="43.5" customHeight="1" x14ac:dyDescent="0.2">
      <c r="A31" s="93">
        <f t="shared" si="1"/>
        <v>1.0900000000000001</v>
      </c>
      <c r="B31" s="97" t="s">
        <v>26</v>
      </c>
      <c r="C31" s="156">
        <v>2</v>
      </c>
      <c r="D31" s="98" t="s">
        <v>17</v>
      </c>
      <c r="E31" s="200"/>
      <c r="F31" s="96">
        <f t="shared" si="0"/>
        <v>0</v>
      </c>
      <c r="G31" s="161"/>
    </row>
    <row r="32" spans="1:8" ht="35.1" customHeight="1" x14ac:dyDescent="0.2">
      <c r="A32" s="93">
        <f t="shared" si="1"/>
        <v>1.1000000000000001</v>
      </c>
      <c r="B32" s="97" t="s">
        <v>27</v>
      </c>
      <c r="C32" s="156">
        <v>2</v>
      </c>
      <c r="D32" s="98" t="s">
        <v>17</v>
      </c>
      <c r="E32" s="200"/>
      <c r="F32" s="96">
        <f t="shared" si="0"/>
        <v>0</v>
      </c>
      <c r="G32" s="161"/>
    </row>
    <row r="33" spans="1:8" ht="35.1" customHeight="1" x14ac:dyDescent="0.2">
      <c r="A33" s="93">
        <f t="shared" si="1"/>
        <v>1.1100000000000001</v>
      </c>
      <c r="B33" s="97" t="s">
        <v>28</v>
      </c>
      <c r="C33" s="156">
        <v>2</v>
      </c>
      <c r="D33" s="98" t="s">
        <v>17</v>
      </c>
      <c r="E33" s="200"/>
      <c r="F33" s="96">
        <f t="shared" si="0"/>
        <v>0</v>
      </c>
      <c r="G33" s="161"/>
    </row>
    <row r="34" spans="1:8" ht="28.5" customHeight="1" x14ac:dyDescent="0.2">
      <c r="A34" s="93">
        <f t="shared" si="1"/>
        <v>1.1200000000000001</v>
      </c>
      <c r="B34" s="97" t="s">
        <v>29</v>
      </c>
      <c r="C34" s="156">
        <v>2</v>
      </c>
      <c r="D34" s="98" t="s">
        <v>17</v>
      </c>
      <c r="E34" s="200"/>
      <c r="F34" s="96">
        <f t="shared" si="0"/>
        <v>0</v>
      </c>
      <c r="G34" s="161"/>
    </row>
    <row r="35" spans="1:8" ht="28.5" customHeight="1" x14ac:dyDescent="0.2">
      <c r="A35" s="93">
        <f t="shared" si="1"/>
        <v>1.1300000000000001</v>
      </c>
      <c r="B35" s="97" t="s">
        <v>30</v>
      </c>
      <c r="C35" s="156">
        <v>2</v>
      </c>
      <c r="D35" s="98" t="s">
        <v>17</v>
      </c>
      <c r="E35" s="200"/>
      <c r="F35" s="96">
        <f t="shared" si="0"/>
        <v>0</v>
      </c>
      <c r="G35" s="161"/>
    </row>
    <row r="36" spans="1:8" ht="38.450000000000003" customHeight="1" x14ac:dyDescent="0.35">
      <c r="A36" s="93">
        <f t="shared" si="1"/>
        <v>1.1400000000000001</v>
      </c>
      <c r="B36" s="97" t="s">
        <v>31</v>
      </c>
      <c r="C36" s="101">
        <v>9.24</v>
      </c>
      <c r="D36" s="95" t="s">
        <v>20</v>
      </c>
      <c r="E36" s="201"/>
      <c r="F36" s="96">
        <f t="shared" si="0"/>
        <v>0</v>
      </c>
      <c r="G36" s="164"/>
      <c r="H36" s="146"/>
    </row>
    <row r="37" spans="1:8" ht="33.950000000000003" customHeight="1" x14ac:dyDescent="0.35">
      <c r="A37" s="93">
        <f t="shared" si="1"/>
        <v>1.1500000000000001</v>
      </c>
      <c r="B37" s="97" t="s">
        <v>32</v>
      </c>
      <c r="C37" s="101">
        <v>48.56</v>
      </c>
      <c r="D37" s="95" t="s">
        <v>20</v>
      </c>
      <c r="E37" s="201"/>
      <c r="F37" s="96">
        <f t="shared" si="0"/>
        <v>0</v>
      </c>
      <c r="G37" s="164"/>
      <c r="H37" s="146"/>
    </row>
    <row r="38" spans="1:8" ht="27.95" customHeight="1" x14ac:dyDescent="0.2">
      <c r="A38" s="93">
        <f t="shared" si="1"/>
        <v>1.1600000000000001</v>
      </c>
      <c r="B38" s="94" t="s">
        <v>33</v>
      </c>
      <c r="C38" s="101">
        <v>2</v>
      </c>
      <c r="D38" s="95" t="s">
        <v>17</v>
      </c>
      <c r="E38" s="201"/>
      <c r="F38" s="96">
        <f t="shared" si="0"/>
        <v>0</v>
      </c>
      <c r="G38" s="161"/>
    </row>
    <row r="39" spans="1:8" ht="35.1" customHeight="1" x14ac:dyDescent="0.2">
      <c r="A39" s="93">
        <f t="shared" si="1"/>
        <v>1.1700000000000002</v>
      </c>
      <c r="B39" s="97" t="s">
        <v>34</v>
      </c>
      <c r="C39" s="101">
        <v>2</v>
      </c>
      <c r="D39" s="100" t="s">
        <v>17</v>
      </c>
      <c r="E39" s="200"/>
      <c r="F39" s="96">
        <f t="shared" si="0"/>
        <v>0</v>
      </c>
      <c r="G39" s="161"/>
    </row>
    <row r="40" spans="1:8" ht="35.1" customHeight="1" x14ac:dyDescent="0.2">
      <c r="A40" s="93">
        <f t="shared" si="1"/>
        <v>1.1800000000000002</v>
      </c>
      <c r="B40" s="99" t="s">
        <v>35</v>
      </c>
      <c r="C40" s="101">
        <v>9.24</v>
      </c>
      <c r="D40" s="95" t="s">
        <v>20</v>
      </c>
      <c r="E40" s="200"/>
      <c r="F40" s="96">
        <f t="shared" si="0"/>
        <v>0</v>
      </c>
      <c r="G40" s="161"/>
    </row>
    <row r="41" spans="1:8" ht="35.1" customHeight="1" x14ac:dyDescent="0.2">
      <c r="A41" s="93">
        <f t="shared" si="1"/>
        <v>1.1900000000000002</v>
      </c>
      <c r="B41" s="99" t="s">
        <v>36</v>
      </c>
      <c r="C41" s="101">
        <v>32.869999999999997</v>
      </c>
      <c r="D41" s="95" t="s">
        <v>37</v>
      </c>
      <c r="E41" s="200"/>
      <c r="F41" s="96">
        <f t="shared" si="0"/>
        <v>0</v>
      </c>
      <c r="G41" s="161"/>
    </row>
    <row r="42" spans="1:8" ht="31.5" customHeight="1" x14ac:dyDescent="0.2">
      <c r="A42" s="93">
        <f t="shared" si="1"/>
        <v>1.2000000000000002</v>
      </c>
      <c r="B42" s="99" t="s">
        <v>38</v>
      </c>
      <c r="C42" s="101">
        <v>15.06</v>
      </c>
      <c r="D42" s="95" t="s">
        <v>37</v>
      </c>
      <c r="E42" s="200"/>
      <c r="F42" s="96">
        <f t="shared" si="0"/>
        <v>0</v>
      </c>
      <c r="G42" s="161"/>
    </row>
    <row r="43" spans="1:8" ht="39" customHeight="1" x14ac:dyDescent="0.2">
      <c r="A43" s="93">
        <f t="shared" si="1"/>
        <v>1.2100000000000002</v>
      </c>
      <c r="B43" s="99" t="s">
        <v>39</v>
      </c>
      <c r="C43" s="101">
        <v>2</v>
      </c>
      <c r="D43" s="95" t="s">
        <v>17</v>
      </c>
      <c r="E43" s="200"/>
      <c r="F43" s="96">
        <f t="shared" si="0"/>
        <v>0</v>
      </c>
      <c r="G43" s="161"/>
    </row>
    <row r="44" spans="1:8" ht="41.25" customHeight="1" x14ac:dyDescent="0.2">
      <c r="A44" s="93">
        <f t="shared" si="1"/>
        <v>1.2200000000000002</v>
      </c>
      <c r="B44" s="99" t="s">
        <v>40</v>
      </c>
      <c r="C44" s="101">
        <v>2</v>
      </c>
      <c r="D44" s="95" t="s">
        <v>17</v>
      </c>
      <c r="E44" s="200"/>
      <c r="F44" s="96">
        <f t="shared" si="0"/>
        <v>0</v>
      </c>
      <c r="G44" s="161"/>
    </row>
    <row r="45" spans="1:8" ht="30.95" customHeight="1" x14ac:dyDescent="0.2">
      <c r="A45" s="93">
        <f t="shared" si="1"/>
        <v>1.2300000000000002</v>
      </c>
      <c r="B45" s="97" t="s">
        <v>167</v>
      </c>
      <c r="C45" s="101">
        <v>2</v>
      </c>
      <c r="D45" s="95" t="s">
        <v>17</v>
      </c>
      <c r="E45" s="200"/>
      <c r="F45" s="96">
        <f t="shared" si="0"/>
        <v>0</v>
      </c>
      <c r="G45" s="160"/>
    </row>
    <row r="46" spans="1:8" ht="27" customHeight="1" x14ac:dyDescent="0.2">
      <c r="A46" s="93">
        <f t="shared" si="1"/>
        <v>1.2400000000000002</v>
      </c>
      <c r="B46" s="99" t="s">
        <v>41</v>
      </c>
      <c r="C46" s="101">
        <v>1</v>
      </c>
      <c r="D46" s="101" t="s">
        <v>42</v>
      </c>
      <c r="E46" s="200"/>
      <c r="F46" s="96">
        <f t="shared" si="0"/>
        <v>0</v>
      </c>
      <c r="G46" s="163"/>
    </row>
    <row r="47" spans="1:8" ht="24" customHeight="1" x14ac:dyDescent="0.2">
      <c r="A47" s="31"/>
      <c r="B47" s="32" t="s">
        <v>43</v>
      </c>
      <c r="C47" s="157"/>
      <c r="D47" s="34"/>
      <c r="E47" s="202"/>
      <c r="F47" s="35"/>
      <c r="G47" s="135">
        <f>SUM(F23:F46)</f>
        <v>0</v>
      </c>
    </row>
    <row r="48" spans="1:8" ht="19.5" customHeight="1" x14ac:dyDescent="0.2">
      <c r="A48" s="83"/>
      <c r="B48" s="77"/>
      <c r="C48" s="84"/>
      <c r="D48" s="84"/>
      <c r="E48" s="178"/>
      <c r="F48" s="84"/>
      <c r="G48" s="77"/>
    </row>
    <row r="49" spans="1:9" ht="19.5" customHeight="1" x14ac:dyDescent="0.2">
      <c r="A49" s="72">
        <v>2</v>
      </c>
      <c r="B49" s="131" t="s">
        <v>44</v>
      </c>
      <c r="C49" s="84"/>
      <c r="D49" s="84"/>
      <c r="E49" s="178"/>
      <c r="F49" s="84"/>
      <c r="G49" s="77"/>
      <c r="H49" s="139"/>
    </row>
    <row r="50" spans="1:9" ht="19.5" customHeight="1" x14ac:dyDescent="0.2">
      <c r="A50" s="72"/>
      <c r="B50" s="73" t="s">
        <v>45</v>
      </c>
      <c r="C50" s="84"/>
      <c r="D50" s="84"/>
      <c r="E50" s="178"/>
      <c r="F50" s="84"/>
      <c r="G50" s="77"/>
      <c r="H50" s="147"/>
      <c r="I50" s="144"/>
    </row>
    <row r="51" spans="1:9" ht="24.95" customHeight="1" x14ac:dyDescent="0.2">
      <c r="A51" s="93">
        <f>A49+0.01</f>
        <v>2.0099999999999998</v>
      </c>
      <c r="B51" s="94" t="s">
        <v>46</v>
      </c>
      <c r="C51" s="101">
        <v>4</v>
      </c>
      <c r="D51" s="95" t="s">
        <v>17</v>
      </c>
      <c r="E51" s="200"/>
      <c r="F51" s="96">
        <f t="shared" ref="F51:F87" si="2">ROUND(C51*E51,2)</f>
        <v>0</v>
      </c>
      <c r="G51" s="161"/>
      <c r="H51" s="140"/>
      <c r="I51" s="145"/>
    </row>
    <row r="52" spans="1:9" ht="24.95" customHeight="1" x14ac:dyDescent="0.2">
      <c r="A52" s="93">
        <f>A51+0.01</f>
        <v>2.0199999999999996</v>
      </c>
      <c r="B52" s="94" t="s">
        <v>47</v>
      </c>
      <c r="C52" s="101">
        <v>3</v>
      </c>
      <c r="D52" s="95" t="s">
        <v>17</v>
      </c>
      <c r="E52" s="200"/>
      <c r="F52" s="96">
        <f t="shared" si="2"/>
        <v>0</v>
      </c>
      <c r="G52" s="161"/>
      <c r="H52" s="140"/>
      <c r="I52" s="145"/>
    </row>
    <row r="53" spans="1:9" ht="24.95" customHeight="1" x14ac:dyDescent="0.2">
      <c r="A53" s="93">
        <f t="shared" ref="A53:A87" si="3">A52+0.01</f>
        <v>2.0299999999999994</v>
      </c>
      <c r="B53" s="102" t="s">
        <v>48</v>
      </c>
      <c r="C53" s="101">
        <v>1</v>
      </c>
      <c r="D53" s="95" t="s">
        <v>17</v>
      </c>
      <c r="E53" s="200"/>
      <c r="F53" s="96">
        <f t="shared" si="2"/>
        <v>0</v>
      </c>
      <c r="G53" s="161"/>
      <c r="H53" s="140"/>
      <c r="I53" s="145"/>
    </row>
    <row r="54" spans="1:9" ht="24.95" customHeight="1" x14ac:dyDescent="0.2">
      <c r="A54" s="93">
        <f t="shared" si="3"/>
        <v>2.0399999999999991</v>
      </c>
      <c r="B54" s="94" t="s">
        <v>49</v>
      </c>
      <c r="C54" s="101">
        <v>20.65</v>
      </c>
      <c r="D54" s="95" t="s">
        <v>20</v>
      </c>
      <c r="E54" s="200"/>
      <c r="F54" s="96">
        <f t="shared" si="2"/>
        <v>0</v>
      </c>
      <c r="G54" s="161"/>
      <c r="H54" s="140"/>
      <c r="I54" s="145"/>
    </row>
    <row r="55" spans="1:9" ht="24.95" customHeight="1" x14ac:dyDescent="0.2">
      <c r="A55" s="93">
        <f t="shared" si="3"/>
        <v>2.0499999999999989</v>
      </c>
      <c r="B55" s="94" t="s">
        <v>21</v>
      </c>
      <c r="C55" s="101">
        <v>48.2</v>
      </c>
      <c r="D55" s="95" t="s">
        <v>20</v>
      </c>
      <c r="E55" s="200"/>
      <c r="F55" s="96">
        <f t="shared" si="2"/>
        <v>0</v>
      </c>
      <c r="G55" s="161"/>
      <c r="H55" s="140"/>
      <c r="I55" s="145"/>
    </row>
    <row r="56" spans="1:9" ht="24.95" customHeight="1" x14ac:dyDescent="0.2">
      <c r="A56" s="93">
        <f t="shared" si="3"/>
        <v>2.0599999999999987</v>
      </c>
      <c r="B56" s="94" t="s">
        <v>22</v>
      </c>
      <c r="C56" s="101">
        <v>2</v>
      </c>
      <c r="D56" s="95" t="s">
        <v>17</v>
      </c>
      <c r="E56" s="200"/>
      <c r="F56" s="96">
        <f t="shared" si="2"/>
        <v>0</v>
      </c>
      <c r="G56" s="161"/>
      <c r="H56" s="140"/>
      <c r="I56" s="145"/>
    </row>
    <row r="57" spans="1:9" ht="31.5" customHeight="1" x14ac:dyDescent="0.2">
      <c r="A57" s="93">
        <f t="shared" si="3"/>
        <v>2.0699999999999985</v>
      </c>
      <c r="B57" s="97" t="s">
        <v>50</v>
      </c>
      <c r="C57" s="101">
        <v>2</v>
      </c>
      <c r="D57" s="95" t="s">
        <v>17</v>
      </c>
      <c r="E57" s="200"/>
      <c r="F57" s="96">
        <f t="shared" si="2"/>
        <v>0</v>
      </c>
      <c r="G57" s="161"/>
      <c r="H57" s="140"/>
      <c r="I57" s="145"/>
    </row>
    <row r="58" spans="1:9" ht="24.95" customHeight="1" x14ac:dyDescent="0.2">
      <c r="A58" s="93">
        <f t="shared" si="3"/>
        <v>2.0799999999999983</v>
      </c>
      <c r="B58" s="94" t="s">
        <v>51</v>
      </c>
      <c r="C58" s="101">
        <v>2</v>
      </c>
      <c r="D58" s="95" t="s">
        <v>52</v>
      </c>
      <c r="E58" s="200"/>
      <c r="F58" s="96">
        <f t="shared" si="2"/>
        <v>0</v>
      </c>
      <c r="G58" s="161"/>
      <c r="H58" s="140"/>
      <c r="I58" s="145"/>
    </row>
    <row r="59" spans="1:9" ht="24.95" customHeight="1" x14ac:dyDescent="0.2">
      <c r="A59" s="93">
        <f t="shared" si="3"/>
        <v>2.0899999999999981</v>
      </c>
      <c r="B59" s="94" t="s">
        <v>53</v>
      </c>
      <c r="C59" s="101">
        <v>2</v>
      </c>
      <c r="D59" s="95" t="s">
        <v>17</v>
      </c>
      <c r="E59" s="200"/>
      <c r="F59" s="96">
        <f t="shared" si="2"/>
        <v>0</v>
      </c>
      <c r="G59" s="161"/>
      <c r="H59" s="140"/>
      <c r="I59" s="145"/>
    </row>
    <row r="60" spans="1:9" ht="24.95" customHeight="1" x14ac:dyDescent="0.2">
      <c r="A60" s="93">
        <f t="shared" si="3"/>
        <v>2.0999999999999979</v>
      </c>
      <c r="B60" s="94" t="s">
        <v>54</v>
      </c>
      <c r="C60" s="101">
        <v>2</v>
      </c>
      <c r="D60" s="95" t="s">
        <v>17</v>
      </c>
      <c r="E60" s="200"/>
      <c r="F60" s="96">
        <f t="shared" si="2"/>
        <v>0</v>
      </c>
      <c r="G60" s="161"/>
      <c r="H60" s="140"/>
      <c r="I60" s="145"/>
    </row>
    <row r="61" spans="1:9" ht="24.95" customHeight="1" x14ac:dyDescent="0.2">
      <c r="A61" s="93">
        <f t="shared" si="3"/>
        <v>2.1099999999999977</v>
      </c>
      <c r="B61" s="94" t="s">
        <v>24</v>
      </c>
      <c r="C61" s="101">
        <v>8</v>
      </c>
      <c r="D61" s="95" t="s">
        <v>17</v>
      </c>
      <c r="E61" s="200"/>
      <c r="F61" s="96">
        <f t="shared" si="2"/>
        <v>0</v>
      </c>
      <c r="G61" s="161"/>
      <c r="H61" s="140"/>
      <c r="I61" s="145"/>
    </row>
    <row r="62" spans="1:9" ht="24.95" customHeight="1" x14ac:dyDescent="0.2">
      <c r="A62" s="93">
        <f t="shared" si="3"/>
        <v>2.1199999999999974</v>
      </c>
      <c r="B62" s="94" t="s">
        <v>55</v>
      </c>
      <c r="C62" s="101">
        <v>2</v>
      </c>
      <c r="D62" s="95" t="s">
        <v>17</v>
      </c>
      <c r="E62" s="200"/>
      <c r="F62" s="96">
        <f t="shared" si="2"/>
        <v>0</v>
      </c>
      <c r="G62" s="161"/>
      <c r="H62" s="140"/>
      <c r="I62" s="145"/>
    </row>
    <row r="63" spans="1:9" ht="24.95" customHeight="1" x14ac:dyDescent="0.2">
      <c r="A63" s="93">
        <f t="shared" si="3"/>
        <v>2.1299999999999972</v>
      </c>
      <c r="B63" s="94" t="s">
        <v>56</v>
      </c>
      <c r="C63" s="101">
        <v>18.2</v>
      </c>
      <c r="D63" s="95" t="s">
        <v>20</v>
      </c>
      <c r="E63" s="200"/>
      <c r="F63" s="96">
        <f t="shared" si="2"/>
        <v>0</v>
      </c>
      <c r="G63" s="161"/>
      <c r="H63" s="140"/>
      <c r="I63" s="145"/>
    </row>
    <row r="64" spans="1:9" ht="24.95" customHeight="1" x14ac:dyDescent="0.2">
      <c r="A64" s="93">
        <f t="shared" si="3"/>
        <v>2.139999999999997</v>
      </c>
      <c r="B64" s="99" t="s">
        <v>57</v>
      </c>
      <c r="C64" s="105">
        <v>11.85</v>
      </c>
      <c r="D64" s="95" t="s">
        <v>58</v>
      </c>
      <c r="E64" s="200"/>
      <c r="F64" s="96">
        <f t="shared" si="2"/>
        <v>0</v>
      </c>
      <c r="G64" s="162"/>
      <c r="H64" s="140"/>
      <c r="I64" s="145"/>
    </row>
    <row r="65" spans="1:9" ht="37.5" customHeight="1" x14ac:dyDescent="0.2">
      <c r="A65" s="93">
        <f t="shared" si="3"/>
        <v>2.1499999999999968</v>
      </c>
      <c r="B65" s="97" t="s">
        <v>59</v>
      </c>
      <c r="C65" s="156">
        <v>4</v>
      </c>
      <c r="D65" s="98" t="s">
        <v>17</v>
      </c>
      <c r="E65" s="201"/>
      <c r="F65" s="96">
        <f t="shared" si="2"/>
        <v>0</v>
      </c>
      <c r="G65" s="161"/>
      <c r="H65" s="140"/>
      <c r="I65" s="145"/>
    </row>
    <row r="66" spans="1:9" ht="37.5" customHeight="1" x14ac:dyDescent="0.2">
      <c r="A66" s="93">
        <f t="shared" si="3"/>
        <v>2.1599999999999966</v>
      </c>
      <c r="B66" s="97" t="s">
        <v>60</v>
      </c>
      <c r="C66" s="156">
        <v>1</v>
      </c>
      <c r="D66" s="98" t="s">
        <v>17</v>
      </c>
      <c r="E66" s="201"/>
      <c r="F66" s="96">
        <f t="shared" si="2"/>
        <v>0</v>
      </c>
      <c r="G66" s="161"/>
      <c r="H66" s="140"/>
      <c r="I66" s="145"/>
    </row>
    <row r="67" spans="1:9" ht="49.5" customHeight="1" x14ac:dyDescent="0.2">
      <c r="A67" s="93">
        <f t="shared" si="3"/>
        <v>2.1699999999999964</v>
      </c>
      <c r="B67" s="97" t="s">
        <v>26</v>
      </c>
      <c r="C67" s="156">
        <v>3</v>
      </c>
      <c r="D67" s="98" t="s">
        <v>17</v>
      </c>
      <c r="E67" s="201"/>
      <c r="F67" s="96">
        <f t="shared" si="2"/>
        <v>0</v>
      </c>
      <c r="G67" s="161" t="s">
        <v>162</v>
      </c>
      <c r="H67" s="140"/>
      <c r="I67" s="145"/>
    </row>
    <row r="68" spans="1:9" ht="37.5" customHeight="1" x14ac:dyDescent="0.2">
      <c r="A68" s="93">
        <f t="shared" si="3"/>
        <v>2.1799999999999962</v>
      </c>
      <c r="B68" s="97" t="s">
        <v>61</v>
      </c>
      <c r="C68" s="156">
        <v>3</v>
      </c>
      <c r="D68" s="98" t="s">
        <v>17</v>
      </c>
      <c r="E68" s="201"/>
      <c r="F68" s="96">
        <f t="shared" si="2"/>
        <v>0</v>
      </c>
      <c r="G68" s="161"/>
      <c r="H68" s="140"/>
      <c r="I68" s="145"/>
    </row>
    <row r="69" spans="1:9" ht="37.5" customHeight="1" x14ac:dyDescent="0.2">
      <c r="A69" s="93">
        <f t="shared" si="3"/>
        <v>2.1899999999999959</v>
      </c>
      <c r="B69" s="97" t="s">
        <v>28</v>
      </c>
      <c r="C69" s="156">
        <v>4</v>
      </c>
      <c r="D69" s="98" t="s">
        <v>17</v>
      </c>
      <c r="E69" s="203"/>
      <c r="F69" s="96">
        <f t="shared" si="2"/>
        <v>0</v>
      </c>
      <c r="G69" s="161"/>
      <c r="H69" s="140"/>
      <c r="I69" s="145"/>
    </row>
    <row r="70" spans="1:9" ht="26.25" customHeight="1" x14ac:dyDescent="0.2">
      <c r="A70" s="93">
        <f t="shared" si="3"/>
        <v>2.1999999999999957</v>
      </c>
      <c r="B70" s="97" t="s">
        <v>29</v>
      </c>
      <c r="C70" s="156">
        <v>2</v>
      </c>
      <c r="D70" s="98" t="s">
        <v>17</v>
      </c>
      <c r="E70" s="203"/>
      <c r="F70" s="96">
        <f t="shared" si="2"/>
        <v>0</v>
      </c>
      <c r="G70" s="161"/>
      <c r="H70" s="140"/>
      <c r="I70" s="145"/>
    </row>
    <row r="71" spans="1:9" ht="37.5" customHeight="1" x14ac:dyDescent="0.2">
      <c r="A71" s="93">
        <f t="shared" si="3"/>
        <v>2.2099999999999955</v>
      </c>
      <c r="B71" s="97" t="s">
        <v>30</v>
      </c>
      <c r="C71" s="156">
        <v>2</v>
      </c>
      <c r="D71" s="98" t="s">
        <v>17</v>
      </c>
      <c r="E71" s="203"/>
      <c r="F71" s="96">
        <f t="shared" si="2"/>
        <v>0</v>
      </c>
      <c r="G71" s="161"/>
      <c r="H71" s="140"/>
      <c r="I71" s="145"/>
    </row>
    <row r="72" spans="1:9" ht="37.5" customHeight="1" x14ac:dyDescent="0.2">
      <c r="A72" s="93">
        <f t="shared" si="3"/>
        <v>2.2199999999999953</v>
      </c>
      <c r="B72" s="97" t="s">
        <v>62</v>
      </c>
      <c r="C72" s="101">
        <v>20.65</v>
      </c>
      <c r="D72" s="95" t="s">
        <v>20</v>
      </c>
      <c r="E72" s="201"/>
      <c r="F72" s="96">
        <f t="shared" si="2"/>
        <v>0</v>
      </c>
      <c r="G72" s="161"/>
      <c r="H72" s="140"/>
      <c r="I72" s="145"/>
    </row>
    <row r="73" spans="1:9" ht="37.5" customHeight="1" x14ac:dyDescent="0.2">
      <c r="A73" s="93">
        <f t="shared" si="3"/>
        <v>2.2299999999999951</v>
      </c>
      <c r="B73" s="97" t="s">
        <v>63</v>
      </c>
      <c r="C73" s="101">
        <v>73.16</v>
      </c>
      <c r="D73" s="95" t="s">
        <v>20</v>
      </c>
      <c r="E73" s="201"/>
      <c r="F73" s="96">
        <f t="shared" si="2"/>
        <v>0</v>
      </c>
      <c r="G73" s="161"/>
      <c r="H73" s="140"/>
      <c r="I73" s="145"/>
    </row>
    <row r="74" spans="1:9" ht="26.25" customHeight="1" x14ac:dyDescent="0.2">
      <c r="A74" s="93">
        <f t="shared" si="3"/>
        <v>2.2399999999999949</v>
      </c>
      <c r="B74" s="97" t="s">
        <v>33</v>
      </c>
      <c r="C74" s="101">
        <v>2</v>
      </c>
      <c r="D74" s="95" t="s">
        <v>17</v>
      </c>
      <c r="E74" s="201"/>
      <c r="F74" s="96">
        <f t="shared" si="2"/>
        <v>0</v>
      </c>
      <c r="G74" s="161"/>
      <c r="H74" s="140"/>
      <c r="I74" s="145"/>
    </row>
    <row r="75" spans="1:9" ht="37.5" customHeight="1" x14ac:dyDescent="0.2">
      <c r="A75" s="93">
        <f t="shared" si="3"/>
        <v>2.2499999999999947</v>
      </c>
      <c r="B75" s="99" t="s">
        <v>64</v>
      </c>
      <c r="C75" s="101">
        <v>4</v>
      </c>
      <c r="D75" s="95" t="s">
        <v>17</v>
      </c>
      <c r="E75" s="200"/>
      <c r="F75" s="96">
        <f t="shared" si="2"/>
        <v>0</v>
      </c>
      <c r="G75" s="161"/>
      <c r="H75" s="140"/>
      <c r="I75" s="145"/>
    </row>
    <row r="76" spans="1:9" ht="37.5" customHeight="1" x14ac:dyDescent="0.2">
      <c r="A76" s="93">
        <f t="shared" si="3"/>
        <v>2.2599999999999945</v>
      </c>
      <c r="B76" s="97" t="s">
        <v>34</v>
      </c>
      <c r="C76" s="101">
        <v>8</v>
      </c>
      <c r="D76" s="100" t="s">
        <v>17</v>
      </c>
      <c r="E76" s="200"/>
      <c r="F76" s="96">
        <f t="shared" si="2"/>
        <v>0</v>
      </c>
      <c r="G76" s="161"/>
      <c r="H76" s="140"/>
      <c r="I76" s="145"/>
    </row>
    <row r="77" spans="1:9" ht="37.5" customHeight="1" x14ac:dyDescent="0.2">
      <c r="A77" s="93">
        <f t="shared" si="3"/>
        <v>2.2699999999999942</v>
      </c>
      <c r="B77" s="99" t="s">
        <v>65</v>
      </c>
      <c r="C77" s="101">
        <v>43.47</v>
      </c>
      <c r="D77" s="95" t="s">
        <v>37</v>
      </c>
      <c r="E77" s="200"/>
      <c r="F77" s="96">
        <f t="shared" si="2"/>
        <v>0</v>
      </c>
      <c r="G77" s="161"/>
      <c r="H77" s="140"/>
      <c r="I77" s="145"/>
    </row>
    <row r="78" spans="1:9" ht="37.5" customHeight="1" x14ac:dyDescent="0.2">
      <c r="A78" s="93">
        <f t="shared" si="3"/>
        <v>2.279999999999994</v>
      </c>
      <c r="B78" s="99" t="s">
        <v>39</v>
      </c>
      <c r="C78" s="101">
        <v>2</v>
      </c>
      <c r="D78" s="95" t="s">
        <v>17</v>
      </c>
      <c r="E78" s="200"/>
      <c r="F78" s="96">
        <f t="shared" si="2"/>
        <v>0</v>
      </c>
      <c r="G78" s="161"/>
      <c r="H78" s="140"/>
      <c r="I78" s="145"/>
    </row>
    <row r="79" spans="1:9" ht="37.5" customHeight="1" x14ac:dyDescent="0.2">
      <c r="A79" s="93">
        <f t="shared" si="3"/>
        <v>2.2899999999999938</v>
      </c>
      <c r="B79" s="99" t="s">
        <v>35</v>
      </c>
      <c r="C79" s="101">
        <v>21</v>
      </c>
      <c r="D79" s="95" t="s">
        <v>20</v>
      </c>
      <c r="E79" s="200"/>
      <c r="F79" s="96">
        <f t="shared" si="2"/>
        <v>0</v>
      </c>
      <c r="G79" s="161"/>
      <c r="H79" s="140"/>
      <c r="I79" s="145"/>
    </row>
    <row r="80" spans="1:9" ht="28.5" customHeight="1" x14ac:dyDescent="0.2">
      <c r="A80" s="93">
        <f t="shared" si="3"/>
        <v>2.2999999999999936</v>
      </c>
      <c r="B80" s="99" t="s">
        <v>66</v>
      </c>
      <c r="C80" s="101">
        <v>22.6</v>
      </c>
      <c r="D80" s="95" t="s">
        <v>37</v>
      </c>
      <c r="E80" s="200"/>
      <c r="F80" s="96">
        <f t="shared" si="2"/>
        <v>0</v>
      </c>
      <c r="G80" s="161"/>
      <c r="H80" s="140"/>
      <c r="I80" s="145"/>
    </row>
    <row r="81" spans="1:9" ht="36" customHeight="1" x14ac:dyDescent="0.2">
      <c r="A81" s="93">
        <f t="shared" si="3"/>
        <v>2.3099999999999934</v>
      </c>
      <c r="B81" s="142" t="s">
        <v>67</v>
      </c>
      <c r="C81" s="101">
        <v>2</v>
      </c>
      <c r="D81" s="95" t="s">
        <v>17</v>
      </c>
      <c r="E81" s="200"/>
      <c r="F81" s="96">
        <f t="shared" si="2"/>
        <v>0</v>
      </c>
      <c r="G81" s="161"/>
      <c r="H81" s="140"/>
      <c r="I81" s="145"/>
    </row>
    <row r="82" spans="1:9" ht="26.25" customHeight="1" x14ac:dyDescent="0.2">
      <c r="A82" s="93">
        <f t="shared" si="3"/>
        <v>2.3199999999999932</v>
      </c>
      <c r="B82" s="99" t="s">
        <v>68</v>
      </c>
      <c r="C82" s="101">
        <v>2</v>
      </c>
      <c r="D82" s="95" t="s">
        <v>17</v>
      </c>
      <c r="E82" s="200"/>
      <c r="F82" s="96">
        <f t="shared" si="2"/>
        <v>0</v>
      </c>
      <c r="G82" s="161"/>
      <c r="H82" s="140"/>
      <c r="I82" s="145"/>
    </row>
    <row r="83" spans="1:9" ht="48" customHeight="1" x14ac:dyDescent="0.2">
      <c r="A83" s="93">
        <f t="shared" si="3"/>
        <v>2.329999999999993</v>
      </c>
      <c r="B83" s="97" t="s">
        <v>69</v>
      </c>
      <c r="C83" s="101">
        <v>18.8</v>
      </c>
      <c r="D83" s="95" t="s">
        <v>20</v>
      </c>
      <c r="E83" s="200"/>
      <c r="F83" s="96">
        <f t="shared" si="2"/>
        <v>0</v>
      </c>
      <c r="G83" s="161"/>
      <c r="H83" s="140"/>
      <c r="I83" s="145"/>
    </row>
    <row r="84" spans="1:9" ht="30.6" customHeight="1" x14ac:dyDescent="0.2">
      <c r="A84" s="93">
        <f t="shared" si="3"/>
        <v>2.3399999999999928</v>
      </c>
      <c r="B84" s="103" t="s">
        <v>70</v>
      </c>
      <c r="C84" s="101">
        <v>1</v>
      </c>
      <c r="D84" s="101" t="s">
        <v>42</v>
      </c>
      <c r="E84" s="200"/>
      <c r="F84" s="96">
        <f t="shared" si="2"/>
        <v>0</v>
      </c>
      <c r="G84" s="161"/>
      <c r="H84" s="140"/>
      <c r="I84" s="145"/>
    </row>
    <row r="85" spans="1:9" ht="33" customHeight="1" x14ac:dyDescent="0.2">
      <c r="A85" s="93">
        <f t="shared" si="3"/>
        <v>2.3499999999999925</v>
      </c>
      <c r="B85" s="97" t="s">
        <v>71</v>
      </c>
      <c r="C85" s="101">
        <v>2</v>
      </c>
      <c r="D85" s="95" t="s">
        <v>17</v>
      </c>
      <c r="E85" s="200"/>
      <c r="F85" s="96">
        <f t="shared" si="2"/>
        <v>0</v>
      </c>
      <c r="G85" s="160"/>
      <c r="H85" s="140"/>
      <c r="I85" s="145"/>
    </row>
    <row r="86" spans="1:9" ht="33" customHeight="1" x14ac:dyDescent="0.2">
      <c r="A86" s="93">
        <f t="shared" si="3"/>
        <v>2.3599999999999923</v>
      </c>
      <c r="B86" s="99" t="s">
        <v>168</v>
      </c>
      <c r="C86" s="101">
        <v>1</v>
      </c>
      <c r="D86" s="101" t="s">
        <v>42</v>
      </c>
      <c r="E86" s="200"/>
      <c r="F86" s="96">
        <f t="shared" si="2"/>
        <v>0</v>
      </c>
      <c r="G86" s="161"/>
      <c r="H86" s="140"/>
      <c r="I86" s="145"/>
    </row>
    <row r="87" spans="1:9" ht="24.95" customHeight="1" x14ac:dyDescent="0.2">
      <c r="A87" s="93">
        <f t="shared" si="3"/>
        <v>2.3699999999999921</v>
      </c>
      <c r="B87" s="99" t="s">
        <v>41</v>
      </c>
      <c r="C87" s="101">
        <v>1</v>
      </c>
      <c r="D87" s="101" t="s">
        <v>42</v>
      </c>
      <c r="E87" s="200"/>
      <c r="F87" s="96">
        <f t="shared" si="2"/>
        <v>0</v>
      </c>
      <c r="G87" s="163"/>
      <c r="H87" s="140"/>
      <c r="I87" s="145"/>
    </row>
    <row r="88" spans="1:9" ht="23.25" customHeight="1" x14ac:dyDescent="0.2">
      <c r="A88" s="31"/>
      <c r="B88" s="32" t="s">
        <v>43</v>
      </c>
      <c r="C88" s="157"/>
      <c r="D88" s="34"/>
      <c r="E88" s="202"/>
      <c r="F88" s="35"/>
      <c r="G88" s="135">
        <f>SUM(F51:F87)</f>
        <v>0</v>
      </c>
      <c r="H88" s="140"/>
      <c r="I88" s="145"/>
    </row>
    <row r="89" spans="1:9" ht="18" customHeight="1" x14ac:dyDescent="0.2">
      <c r="A89" s="83"/>
      <c r="B89" s="77"/>
      <c r="C89" s="84"/>
      <c r="D89" s="84"/>
      <c r="E89" s="178"/>
      <c r="F89" s="84"/>
      <c r="G89" s="77"/>
      <c r="H89" s="140"/>
      <c r="I89" s="145"/>
    </row>
    <row r="90" spans="1:9" ht="21.6" customHeight="1" x14ac:dyDescent="0.2">
      <c r="A90" s="89"/>
      <c r="B90" s="131" t="s">
        <v>72</v>
      </c>
      <c r="C90" s="72"/>
      <c r="D90" s="88"/>
      <c r="E90" s="204"/>
      <c r="F90" s="88"/>
      <c r="G90" s="72"/>
      <c r="H90" s="140"/>
      <c r="I90" s="145"/>
    </row>
    <row r="91" spans="1:9" ht="21.95" customHeight="1" x14ac:dyDescent="0.25">
      <c r="A91" s="72">
        <v>3</v>
      </c>
      <c r="B91" s="73" t="s">
        <v>73</v>
      </c>
      <c r="C91" s="158"/>
      <c r="D91" s="69"/>
      <c r="E91" s="205"/>
      <c r="F91" s="70"/>
      <c r="G91" s="71"/>
      <c r="H91" s="140"/>
      <c r="I91" s="145"/>
    </row>
    <row r="92" spans="1:9" ht="24.95" customHeight="1" x14ac:dyDescent="0.2">
      <c r="A92" s="95">
        <f>A91+0.01</f>
        <v>3.01</v>
      </c>
      <c r="B92" s="97" t="s">
        <v>74</v>
      </c>
      <c r="C92" s="101">
        <v>17.809999999999999</v>
      </c>
      <c r="D92" s="95" t="s">
        <v>20</v>
      </c>
      <c r="E92" s="200"/>
      <c r="F92" s="96">
        <f t="shared" ref="F92:F109" si="4">ROUND(C92*E92,2)</f>
        <v>0</v>
      </c>
      <c r="G92" s="160"/>
      <c r="H92" s="140"/>
      <c r="I92" s="145"/>
    </row>
    <row r="93" spans="1:9" ht="24.95" customHeight="1" x14ac:dyDescent="0.2">
      <c r="A93" s="95">
        <f t="shared" ref="A93:A109" si="5">A92+0.01</f>
        <v>3.0199999999999996</v>
      </c>
      <c r="B93" s="97" t="s">
        <v>75</v>
      </c>
      <c r="C93" s="101">
        <v>1</v>
      </c>
      <c r="D93" s="95" t="s">
        <v>17</v>
      </c>
      <c r="E93" s="200"/>
      <c r="F93" s="96">
        <f t="shared" si="4"/>
        <v>0</v>
      </c>
      <c r="G93" s="160"/>
      <c r="H93" s="169"/>
      <c r="I93" s="170"/>
    </row>
    <row r="94" spans="1:9" ht="24.95" customHeight="1" x14ac:dyDescent="0.2">
      <c r="A94" s="95">
        <f t="shared" si="5"/>
        <v>3.0299999999999994</v>
      </c>
      <c r="B94" s="97" t="s">
        <v>76</v>
      </c>
      <c r="C94" s="101">
        <v>1</v>
      </c>
      <c r="D94" s="95" t="s">
        <v>17</v>
      </c>
      <c r="E94" s="200"/>
      <c r="F94" s="96">
        <f t="shared" si="4"/>
        <v>0</v>
      </c>
      <c r="G94" s="160"/>
      <c r="H94" s="171"/>
      <c r="I94" s="170"/>
    </row>
    <row r="95" spans="1:9" ht="24.95" customHeight="1" x14ac:dyDescent="0.2">
      <c r="A95" s="95">
        <f t="shared" si="5"/>
        <v>3.0399999999999991</v>
      </c>
      <c r="B95" s="97" t="s">
        <v>77</v>
      </c>
      <c r="C95" s="101">
        <v>1.78</v>
      </c>
      <c r="D95" s="95" t="s">
        <v>58</v>
      </c>
      <c r="E95" s="200"/>
      <c r="F95" s="96">
        <f t="shared" si="4"/>
        <v>0</v>
      </c>
      <c r="G95" s="160"/>
      <c r="H95" s="171"/>
      <c r="I95" s="170"/>
    </row>
    <row r="96" spans="1:9" ht="24.95" customHeight="1" x14ac:dyDescent="0.2">
      <c r="A96" s="95">
        <f t="shared" si="5"/>
        <v>3.0499999999999989</v>
      </c>
      <c r="B96" s="97" t="s">
        <v>78</v>
      </c>
      <c r="C96" s="101">
        <v>1.44</v>
      </c>
      <c r="D96" s="95" t="s">
        <v>20</v>
      </c>
      <c r="E96" s="200"/>
      <c r="F96" s="96">
        <f t="shared" si="4"/>
        <v>0</v>
      </c>
      <c r="G96" s="160"/>
      <c r="H96" s="171"/>
      <c r="I96" s="170"/>
    </row>
    <row r="97" spans="1:9" ht="24.95" customHeight="1" x14ac:dyDescent="0.2">
      <c r="A97" s="95">
        <f t="shared" si="5"/>
        <v>3.0599999999999987</v>
      </c>
      <c r="B97" s="97" t="s">
        <v>79</v>
      </c>
      <c r="C97" s="101">
        <v>4.5</v>
      </c>
      <c r="D97" s="95" t="s">
        <v>58</v>
      </c>
      <c r="E97" s="200"/>
      <c r="F97" s="96">
        <f t="shared" si="4"/>
        <v>0</v>
      </c>
      <c r="G97" s="160"/>
      <c r="H97" s="171"/>
      <c r="I97" s="170"/>
    </row>
    <row r="98" spans="1:9" ht="24.95" customHeight="1" x14ac:dyDescent="0.2">
      <c r="A98" s="95">
        <f t="shared" si="5"/>
        <v>3.0699999999999985</v>
      </c>
      <c r="B98" s="97" t="s">
        <v>80</v>
      </c>
      <c r="C98" s="101">
        <v>1.88</v>
      </c>
      <c r="D98" s="95" t="s">
        <v>58</v>
      </c>
      <c r="E98" s="200"/>
      <c r="F98" s="96">
        <f t="shared" si="4"/>
        <v>0</v>
      </c>
      <c r="G98" s="160"/>
      <c r="H98" s="171"/>
      <c r="I98" s="170"/>
    </row>
    <row r="99" spans="1:9" ht="24.95" customHeight="1" x14ac:dyDescent="0.2">
      <c r="A99" s="95">
        <f t="shared" si="5"/>
        <v>3.0799999999999983</v>
      </c>
      <c r="B99" s="97" t="s">
        <v>81</v>
      </c>
      <c r="C99" s="101">
        <v>17.809999999999999</v>
      </c>
      <c r="D99" s="95" t="s">
        <v>20</v>
      </c>
      <c r="E99" s="200"/>
      <c r="F99" s="96">
        <f t="shared" si="4"/>
        <v>0</v>
      </c>
      <c r="G99" s="160"/>
      <c r="H99" s="171"/>
      <c r="I99" s="170"/>
    </row>
    <row r="100" spans="1:9" ht="24.95" customHeight="1" x14ac:dyDescent="0.2">
      <c r="A100" s="95">
        <f t="shared" si="5"/>
        <v>3.0899999999999981</v>
      </c>
      <c r="B100" s="97" t="s">
        <v>82</v>
      </c>
      <c r="C100" s="101">
        <v>9.5</v>
      </c>
      <c r="D100" s="95" t="s">
        <v>83</v>
      </c>
      <c r="E100" s="200"/>
      <c r="F100" s="96">
        <f t="shared" si="4"/>
        <v>0</v>
      </c>
      <c r="G100" s="160"/>
      <c r="H100" s="171"/>
      <c r="I100" s="170"/>
    </row>
    <row r="101" spans="1:9" ht="24.95" customHeight="1" x14ac:dyDescent="0.2">
      <c r="A101" s="95">
        <f t="shared" si="5"/>
        <v>3.0999999999999979</v>
      </c>
      <c r="B101" s="97" t="s">
        <v>84</v>
      </c>
      <c r="C101" s="101">
        <v>30</v>
      </c>
      <c r="D101" s="95" t="s">
        <v>37</v>
      </c>
      <c r="E101" s="200"/>
      <c r="F101" s="96">
        <f t="shared" si="4"/>
        <v>0</v>
      </c>
      <c r="G101" s="160"/>
      <c r="H101" s="171"/>
      <c r="I101" s="170"/>
    </row>
    <row r="102" spans="1:9" ht="32.25" customHeight="1" x14ac:dyDescent="0.2">
      <c r="A102" s="95">
        <f t="shared" si="5"/>
        <v>3.1099999999999977</v>
      </c>
      <c r="B102" s="99" t="s">
        <v>169</v>
      </c>
      <c r="C102" s="101">
        <v>15.5</v>
      </c>
      <c r="D102" s="95" t="s">
        <v>85</v>
      </c>
      <c r="E102" s="200"/>
      <c r="F102" s="96">
        <f t="shared" si="4"/>
        <v>0</v>
      </c>
      <c r="G102" s="160"/>
      <c r="H102" s="171"/>
      <c r="I102" s="170"/>
    </row>
    <row r="103" spans="1:9" ht="24.95" customHeight="1" x14ac:dyDescent="0.2">
      <c r="A103" s="95">
        <f t="shared" si="5"/>
        <v>3.1199999999999974</v>
      </c>
      <c r="B103" s="97" t="s">
        <v>86</v>
      </c>
      <c r="C103" s="101">
        <v>2</v>
      </c>
      <c r="D103" s="95" t="s">
        <v>17</v>
      </c>
      <c r="E103" s="200"/>
      <c r="F103" s="96">
        <f t="shared" si="4"/>
        <v>0</v>
      </c>
      <c r="G103" s="160"/>
      <c r="H103" s="169"/>
      <c r="I103" s="170"/>
    </row>
    <row r="104" spans="1:9" ht="24.95" customHeight="1" x14ac:dyDescent="0.2">
      <c r="A104" s="95">
        <f t="shared" si="5"/>
        <v>3.1299999999999972</v>
      </c>
      <c r="B104" s="97" t="s">
        <v>87</v>
      </c>
      <c r="C104" s="101">
        <v>1</v>
      </c>
      <c r="D104" s="95" t="s">
        <v>42</v>
      </c>
      <c r="E104" s="200"/>
      <c r="F104" s="96">
        <f t="shared" si="4"/>
        <v>0</v>
      </c>
      <c r="G104" s="160"/>
      <c r="H104" s="169"/>
      <c r="I104" s="170"/>
    </row>
    <row r="105" spans="1:9" ht="24.95" customHeight="1" x14ac:dyDescent="0.2">
      <c r="A105" s="95">
        <f t="shared" si="5"/>
        <v>3.139999999999997</v>
      </c>
      <c r="B105" s="94" t="s">
        <v>88</v>
      </c>
      <c r="C105" s="101">
        <v>344.32</v>
      </c>
      <c r="D105" s="95" t="s">
        <v>37</v>
      </c>
      <c r="E105" s="200"/>
      <c r="F105" s="96">
        <f t="shared" si="4"/>
        <v>0</v>
      </c>
      <c r="G105" s="160"/>
      <c r="H105" s="171"/>
      <c r="I105" s="170"/>
    </row>
    <row r="106" spans="1:9" ht="24.95" customHeight="1" x14ac:dyDescent="0.2">
      <c r="A106" s="95">
        <f t="shared" si="5"/>
        <v>3.1499999999999968</v>
      </c>
      <c r="B106" s="94" t="s">
        <v>89</v>
      </c>
      <c r="C106" s="101">
        <v>114.66</v>
      </c>
      <c r="D106" s="95" t="s">
        <v>20</v>
      </c>
      <c r="E106" s="200"/>
      <c r="F106" s="96">
        <f t="shared" si="4"/>
        <v>0</v>
      </c>
      <c r="G106" s="160"/>
      <c r="H106" s="169"/>
      <c r="I106" s="170"/>
    </row>
    <row r="107" spans="1:9" ht="24.95" customHeight="1" x14ac:dyDescent="0.2">
      <c r="A107" s="95">
        <f t="shared" si="5"/>
        <v>3.1599999999999966</v>
      </c>
      <c r="B107" s="97" t="s">
        <v>90</v>
      </c>
      <c r="C107" s="101">
        <v>1</v>
      </c>
      <c r="D107" s="95" t="s">
        <v>42</v>
      </c>
      <c r="E107" s="200"/>
      <c r="F107" s="96">
        <f t="shared" si="4"/>
        <v>0</v>
      </c>
      <c r="G107" s="160"/>
      <c r="H107" s="169"/>
      <c r="I107" s="170"/>
    </row>
    <row r="108" spans="1:9" ht="33.75" customHeight="1" x14ac:dyDescent="0.2">
      <c r="A108" s="95">
        <f t="shared" si="5"/>
        <v>3.1699999999999964</v>
      </c>
      <c r="B108" s="97" t="s">
        <v>100</v>
      </c>
      <c r="C108" s="101">
        <v>1</v>
      </c>
      <c r="D108" s="95" t="s">
        <v>42</v>
      </c>
      <c r="E108" s="200"/>
      <c r="F108" s="96">
        <f t="shared" si="4"/>
        <v>0</v>
      </c>
      <c r="G108" s="160"/>
      <c r="H108" s="140"/>
      <c r="I108" s="145"/>
    </row>
    <row r="109" spans="1:9" ht="24.95" customHeight="1" x14ac:dyDescent="0.2">
      <c r="A109" s="95">
        <f t="shared" si="5"/>
        <v>3.1799999999999962</v>
      </c>
      <c r="B109" s="97" t="s">
        <v>91</v>
      </c>
      <c r="C109" s="101">
        <v>1</v>
      </c>
      <c r="D109" s="95" t="s">
        <v>42</v>
      </c>
      <c r="E109" s="200"/>
      <c r="F109" s="96">
        <f t="shared" si="4"/>
        <v>0</v>
      </c>
      <c r="G109" s="160"/>
      <c r="H109" s="140"/>
      <c r="I109" s="145"/>
    </row>
    <row r="110" spans="1:9" ht="24.6" customHeight="1" x14ac:dyDescent="0.2">
      <c r="A110" s="31"/>
      <c r="B110" s="32" t="s">
        <v>43</v>
      </c>
      <c r="C110" s="157"/>
      <c r="D110" s="34"/>
      <c r="E110" s="202"/>
      <c r="F110" s="35"/>
      <c r="G110" s="135">
        <f>SUM(F92:F109)</f>
        <v>0</v>
      </c>
      <c r="H110" s="140"/>
      <c r="I110" s="145"/>
    </row>
    <row r="111" spans="1:9" ht="20.100000000000001" customHeight="1" x14ac:dyDescent="0.25">
      <c r="A111" s="90"/>
      <c r="B111" s="68"/>
      <c r="C111" s="158"/>
      <c r="D111" s="69"/>
      <c r="E111" s="205"/>
      <c r="F111" s="70"/>
      <c r="G111" s="71"/>
      <c r="H111" s="140"/>
      <c r="I111" s="145"/>
    </row>
    <row r="112" spans="1:9" ht="16.5" customHeight="1" x14ac:dyDescent="0.2">
      <c r="A112" s="72">
        <v>4</v>
      </c>
      <c r="B112" s="73" t="s">
        <v>92</v>
      </c>
      <c r="C112" s="72"/>
      <c r="D112" s="88"/>
      <c r="E112" s="204"/>
      <c r="F112" s="88"/>
      <c r="G112" s="72"/>
      <c r="H112" s="140"/>
      <c r="I112" s="145"/>
    </row>
    <row r="113" spans="1:9" ht="24.95" customHeight="1" x14ac:dyDescent="0.2">
      <c r="A113" s="95">
        <f>A112+0.01</f>
        <v>4.01</v>
      </c>
      <c r="B113" s="99" t="s">
        <v>78</v>
      </c>
      <c r="C113" s="101">
        <v>1.44</v>
      </c>
      <c r="D113" s="95" t="s">
        <v>20</v>
      </c>
      <c r="E113" s="200"/>
      <c r="F113" s="96">
        <f t="shared" ref="F113:F125" si="6">ROUND(C113*E113,2)</f>
        <v>0</v>
      </c>
      <c r="G113" s="105"/>
      <c r="H113" s="140"/>
      <c r="I113" s="145"/>
    </row>
    <row r="114" spans="1:9" ht="24.95" customHeight="1" x14ac:dyDescent="0.2">
      <c r="A114" s="95">
        <f t="shared" ref="A114:A125" si="7">A113+0.01</f>
        <v>4.0199999999999996</v>
      </c>
      <c r="B114" s="99" t="s">
        <v>76</v>
      </c>
      <c r="C114" s="101">
        <v>1</v>
      </c>
      <c r="D114" s="95" t="s">
        <v>17</v>
      </c>
      <c r="E114" s="200"/>
      <c r="F114" s="96">
        <f t="shared" si="6"/>
        <v>0</v>
      </c>
      <c r="G114" s="105"/>
      <c r="H114" s="140"/>
      <c r="I114" s="145"/>
    </row>
    <row r="115" spans="1:9" ht="24.95" customHeight="1" x14ac:dyDescent="0.2">
      <c r="A115" s="95">
        <f t="shared" si="7"/>
        <v>4.0299999999999994</v>
      </c>
      <c r="B115" s="99" t="s">
        <v>93</v>
      </c>
      <c r="C115" s="106">
        <v>4.67</v>
      </c>
      <c r="D115" s="105" t="s">
        <v>58</v>
      </c>
      <c r="E115" s="206"/>
      <c r="F115" s="96">
        <f t="shared" si="6"/>
        <v>0</v>
      </c>
      <c r="G115" s="105"/>
      <c r="H115" s="140"/>
      <c r="I115" s="145"/>
    </row>
    <row r="116" spans="1:9" ht="24.95" customHeight="1" x14ac:dyDescent="0.2">
      <c r="A116" s="95">
        <f t="shared" si="7"/>
        <v>4.0399999999999991</v>
      </c>
      <c r="B116" s="99" t="s">
        <v>94</v>
      </c>
      <c r="C116" s="106">
        <v>1.8</v>
      </c>
      <c r="D116" s="105" t="s">
        <v>58</v>
      </c>
      <c r="E116" s="206"/>
      <c r="F116" s="96">
        <f t="shared" si="6"/>
        <v>0</v>
      </c>
      <c r="G116" s="105"/>
      <c r="H116" s="140"/>
      <c r="I116" s="145"/>
    </row>
    <row r="117" spans="1:9" ht="24.95" customHeight="1" x14ac:dyDescent="0.2">
      <c r="A117" s="95">
        <f t="shared" si="7"/>
        <v>4.0499999999999989</v>
      </c>
      <c r="B117" s="99" t="s">
        <v>95</v>
      </c>
      <c r="C117" s="101">
        <v>15.58</v>
      </c>
      <c r="D117" s="95" t="s">
        <v>20</v>
      </c>
      <c r="E117" s="200"/>
      <c r="F117" s="96">
        <f t="shared" si="6"/>
        <v>0</v>
      </c>
      <c r="G117" s="96"/>
      <c r="H117" s="140"/>
      <c r="I117" s="145"/>
    </row>
    <row r="118" spans="1:9" ht="24.95" customHeight="1" x14ac:dyDescent="0.2">
      <c r="A118" s="95">
        <f t="shared" si="7"/>
        <v>4.0599999999999987</v>
      </c>
      <c r="B118" s="99" t="s">
        <v>96</v>
      </c>
      <c r="C118" s="101">
        <v>9.75</v>
      </c>
      <c r="D118" s="95" t="s">
        <v>85</v>
      </c>
      <c r="E118" s="200"/>
      <c r="F118" s="96">
        <f t="shared" si="6"/>
        <v>0</v>
      </c>
      <c r="G118" s="96"/>
      <c r="H118" s="140"/>
      <c r="I118" s="145"/>
    </row>
    <row r="119" spans="1:9" ht="24.95" customHeight="1" x14ac:dyDescent="0.2">
      <c r="A119" s="95">
        <f t="shared" si="7"/>
        <v>4.0699999999999985</v>
      </c>
      <c r="B119" s="99" t="s">
        <v>97</v>
      </c>
      <c r="C119" s="101">
        <v>24.21</v>
      </c>
      <c r="D119" s="95" t="s">
        <v>37</v>
      </c>
      <c r="E119" s="200"/>
      <c r="F119" s="96">
        <f t="shared" si="6"/>
        <v>0</v>
      </c>
      <c r="G119" s="105"/>
      <c r="H119" s="140"/>
      <c r="I119" s="145"/>
    </row>
    <row r="120" spans="1:9" ht="39.75" customHeight="1" x14ac:dyDescent="0.2">
      <c r="A120" s="95">
        <f t="shared" si="7"/>
        <v>4.0799999999999983</v>
      </c>
      <c r="B120" s="99" t="s">
        <v>170</v>
      </c>
      <c r="C120" s="101">
        <v>24</v>
      </c>
      <c r="D120" s="95" t="s">
        <v>85</v>
      </c>
      <c r="E120" s="200"/>
      <c r="F120" s="96">
        <f t="shared" si="6"/>
        <v>0</v>
      </c>
      <c r="G120" s="105"/>
      <c r="H120" s="140"/>
      <c r="I120" s="145"/>
    </row>
    <row r="121" spans="1:9" ht="24.95" customHeight="1" x14ac:dyDescent="0.2">
      <c r="A121" s="95">
        <f t="shared" si="7"/>
        <v>4.0899999999999981</v>
      </c>
      <c r="B121" s="99" t="s">
        <v>98</v>
      </c>
      <c r="C121" s="101">
        <v>2</v>
      </c>
      <c r="D121" s="95" t="s">
        <v>17</v>
      </c>
      <c r="E121" s="200"/>
      <c r="F121" s="96">
        <f t="shared" si="6"/>
        <v>0</v>
      </c>
      <c r="G121" s="105"/>
      <c r="H121" s="140"/>
      <c r="I121" s="145"/>
    </row>
    <row r="122" spans="1:9" ht="24.95" customHeight="1" x14ac:dyDescent="0.2">
      <c r="A122" s="95">
        <f t="shared" si="7"/>
        <v>4.0999999999999979</v>
      </c>
      <c r="B122" s="99" t="s">
        <v>99</v>
      </c>
      <c r="C122" s="101">
        <v>1</v>
      </c>
      <c r="D122" s="95" t="s">
        <v>42</v>
      </c>
      <c r="E122" s="200"/>
      <c r="F122" s="96">
        <f t="shared" si="6"/>
        <v>0</v>
      </c>
      <c r="G122" s="105"/>
      <c r="H122" s="140"/>
      <c r="I122" s="145"/>
    </row>
    <row r="123" spans="1:9" ht="24.95" customHeight="1" x14ac:dyDescent="0.2">
      <c r="A123" s="95">
        <f t="shared" si="7"/>
        <v>4.1099999999999977</v>
      </c>
      <c r="B123" s="99" t="s">
        <v>90</v>
      </c>
      <c r="C123" s="101">
        <v>1</v>
      </c>
      <c r="D123" s="95" t="s">
        <v>42</v>
      </c>
      <c r="E123" s="200"/>
      <c r="F123" s="96">
        <f t="shared" si="6"/>
        <v>0</v>
      </c>
      <c r="G123" s="105"/>
      <c r="H123" s="140"/>
      <c r="I123" s="145"/>
    </row>
    <row r="124" spans="1:9" ht="39" customHeight="1" x14ac:dyDescent="0.2">
      <c r="A124" s="95">
        <f t="shared" si="7"/>
        <v>4.1199999999999974</v>
      </c>
      <c r="B124" s="99" t="s">
        <v>100</v>
      </c>
      <c r="C124" s="101">
        <v>1</v>
      </c>
      <c r="D124" s="95" t="s">
        <v>42</v>
      </c>
      <c r="E124" s="200"/>
      <c r="F124" s="96">
        <f t="shared" si="6"/>
        <v>0</v>
      </c>
      <c r="G124" s="105"/>
      <c r="H124" s="140"/>
      <c r="I124" s="145"/>
    </row>
    <row r="125" spans="1:9" ht="24.95" customHeight="1" x14ac:dyDescent="0.2">
      <c r="A125" s="95">
        <f t="shared" si="7"/>
        <v>4.1299999999999972</v>
      </c>
      <c r="B125" s="99" t="s">
        <v>91</v>
      </c>
      <c r="C125" s="101">
        <v>1</v>
      </c>
      <c r="D125" s="95" t="s">
        <v>42</v>
      </c>
      <c r="E125" s="200"/>
      <c r="F125" s="96">
        <f t="shared" si="6"/>
        <v>0</v>
      </c>
      <c r="G125" s="96"/>
      <c r="H125" s="140"/>
      <c r="I125" s="145"/>
    </row>
    <row r="126" spans="1:9" ht="24.95" customHeight="1" x14ac:dyDescent="0.2">
      <c r="A126" s="31"/>
      <c r="B126" s="32" t="s">
        <v>43</v>
      </c>
      <c r="C126" s="157"/>
      <c r="D126" s="34"/>
      <c r="E126" s="202"/>
      <c r="F126" s="35"/>
      <c r="G126" s="135">
        <f>SUM(F113:F125)</f>
        <v>0</v>
      </c>
      <c r="H126" s="140"/>
      <c r="I126" s="145"/>
    </row>
    <row r="127" spans="1:9" ht="18.75" customHeight="1" x14ac:dyDescent="0.2">
      <c r="A127" s="91"/>
      <c r="B127" s="77"/>
      <c r="C127" s="84"/>
      <c r="D127" s="84"/>
      <c r="E127" s="178"/>
      <c r="F127" s="84"/>
      <c r="G127" s="92"/>
      <c r="H127" s="140"/>
      <c r="I127" s="145"/>
    </row>
    <row r="128" spans="1:9" ht="24" customHeight="1" x14ac:dyDescent="0.2">
      <c r="A128" s="72">
        <v>5</v>
      </c>
      <c r="B128" s="73" t="s">
        <v>101</v>
      </c>
      <c r="C128" s="72"/>
      <c r="D128" s="88"/>
      <c r="E128" s="204"/>
      <c r="F128" s="88"/>
      <c r="G128" s="72"/>
      <c r="H128" s="140"/>
      <c r="I128" s="145"/>
    </row>
    <row r="129" spans="1:9" ht="24.95" customHeight="1" x14ac:dyDescent="0.2">
      <c r="A129" s="93">
        <f>A128+0.01</f>
        <v>5.01</v>
      </c>
      <c r="B129" s="97" t="s">
        <v>102</v>
      </c>
      <c r="C129" s="101">
        <v>0.93</v>
      </c>
      <c r="D129" s="95" t="s">
        <v>58</v>
      </c>
      <c r="E129" s="200"/>
      <c r="F129" s="96">
        <f t="shared" ref="F129:F149" si="8">ROUND(C129*E129,2)</f>
        <v>0</v>
      </c>
      <c r="G129" s="105"/>
      <c r="H129" s="140"/>
      <c r="I129" s="145"/>
    </row>
    <row r="130" spans="1:9" ht="24.95" customHeight="1" x14ac:dyDescent="0.2">
      <c r="A130" s="93">
        <f t="shared" ref="A130:A149" si="9">A129+0.01</f>
        <v>5.0199999999999996</v>
      </c>
      <c r="B130" s="97" t="s">
        <v>103</v>
      </c>
      <c r="C130" s="101">
        <v>2.3400000000000003</v>
      </c>
      <c r="D130" s="95" t="s">
        <v>58</v>
      </c>
      <c r="E130" s="200"/>
      <c r="F130" s="96">
        <f t="shared" si="8"/>
        <v>0</v>
      </c>
      <c r="G130" s="105"/>
      <c r="H130" s="140"/>
      <c r="I130" s="145"/>
    </row>
    <row r="131" spans="1:9" ht="24.95" customHeight="1" x14ac:dyDescent="0.2">
      <c r="A131" s="93">
        <f t="shared" si="9"/>
        <v>5.0299999999999994</v>
      </c>
      <c r="B131" s="97" t="s">
        <v>104</v>
      </c>
      <c r="C131" s="101">
        <v>0.82</v>
      </c>
      <c r="D131" s="95" t="s">
        <v>58</v>
      </c>
      <c r="E131" s="200"/>
      <c r="F131" s="96">
        <f t="shared" si="8"/>
        <v>0</v>
      </c>
      <c r="G131" s="105"/>
      <c r="H131" s="140"/>
      <c r="I131" s="145"/>
    </row>
    <row r="132" spans="1:9" ht="24.95" customHeight="1" x14ac:dyDescent="0.2">
      <c r="A132" s="93">
        <f t="shared" si="9"/>
        <v>5.0399999999999991</v>
      </c>
      <c r="B132" s="97" t="s">
        <v>105</v>
      </c>
      <c r="C132" s="101">
        <v>1</v>
      </c>
      <c r="D132" s="95" t="s">
        <v>17</v>
      </c>
      <c r="E132" s="200"/>
      <c r="F132" s="96">
        <f t="shared" si="8"/>
        <v>0</v>
      </c>
      <c r="G132" s="105"/>
      <c r="H132" s="140"/>
      <c r="I132" s="145"/>
    </row>
    <row r="133" spans="1:9" ht="24.95" customHeight="1" x14ac:dyDescent="0.2">
      <c r="A133" s="93">
        <f t="shared" si="9"/>
        <v>5.0499999999999989</v>
      </c>
      <c r="B133" s="97" t="s">
        <v>106</v>
      </c>
      <c r="C133" s="101">
        <v>7.64</v>
      </c>
      <c r="D133" s="95" t="s">
        <v>58</v>
      </c>
      <c r="E133" s="200"/>
      <c r="F133" s="96">
        <f t="shared" si="8"/>
        <v>0</v>
      </c>
      <c r="G133" s="160"/>
      <c r="H133" s="140"/>
      <c r="I133" s="145"/>
    </row>
    <row r="134" spans="1:9" ht="24.95" customHeight="1" x14ac:dyDescent="0.2">
      <c r="A134" s="93">
        <f t="shared" si="9"/>
        <v>5.0599999999999987</v>
      </c>
      <c r="B134" s="97" t="s">
        <v>107</v>
      </c>
      <c r="C134" s="101">
        <v>3</v>
      </c>
      <c r="D134" s="95" t="s">
        <v>17</v>
      </c>
      <c r="E134" s="200"/>
      <c r="F134" s="96">
        <f t="shared" si="8"/>
        <v>0</v>
      </c>
      <c r="G134" s="105"/>
      <c r="H134" s="140"/>
      <c r="I134" s="145"/>
    </row>
    <row r="135" spans="1:9" ht="24.95" customHeight="1" x14ac:dyDescent="0.2">
      <c r="A135" s="93">
        <f t="shared" si="9"/>
        <v>5.0699999999999985</v>
      </c>
      <c r="B135" s="97" t="s">
        <v>108</v>
      </c>
      <c r="C135" s="101">
        <v>7.43</v>
      </c>
      <c r="D135" s="95" t="s">
        <v>85</v>
      </c>
      <c r="E135" s="200"/>
      <c r="F135" s="96">
        <f t="shared" si="8"/>
        <v>0</v>
      </c>
      <c r="G135" s="105"/>
      <c r="H135" s="140"/>
      <c r="I135" s="145"/>
    </row>
    <row r="136" spans="1:9" ht="24.95" customHeight="1" x14ac:dyDescent="0.2">
      <c r="A136" s="93">
        <f t="shared" si="9"/>
        <v>5.0799999999999983</v>
      </c>
      <c r="B136" s="97" t="s">
        <v>109</v>
      </c>
      <c r="C136" s="101">
        <v>11.68</v>
      </c>
      <c r="D136" s="95" t="s">
        <v>58</v>
      </c>
      <c r="E136" s="200"/>
      <c r="F136" s="96">
        <f t="shared" si="8"/>
        <v>0</v>
      </c>
      <c r="G136" s="105"/>
      <c r="H136" s="140"/>
      <c r="I136" s="145"/>
    </row>
    <row r="137" spans="1:9" ht="34.5" customHeight="1" x14ac:dyDescent="0.2">
      <c r="A137" s="93">
        <f t="shared" si="9"/>
        <v>5.0899999999999981</v>
      </c>
      <c r="B137" s="97" t="s">
        <v>110</v>
      </c>
      <c r="C137" s="101">
        <v>39</v>
      </c>
      <c r="D137" s="95" t="s">
        <v>20</v>
      </c>
      <c r="E137" s="200"/>
      <c r="F137" s="96">
        <f t="shared" si="8"/>
        <v>0</v>
      </c>
      <c r="G137" s="105"/>
      <c r="H137" s="140"/>
      <c r="I137" s="145"/>
    </row>
    <row r="138" spans="1:9" ht="24.95" customHeight="1" x14ac:dyDescent="0.2">
      <c r="A138" s="93">
        <f t="shared" si="9"/>
        <v>5.0999999999999979</v>
      </c>
      <c r="B138" s="97" t="s">
        <v>111</v>
      </c>
      <c r="C138" s="101">
        <v>0.82</v>
      </c>
      <c r="D138" s="95" t="s">
        <v>58</v>
      </c>
      <c r="E138" s="200"/>
      <c r="F138" s="96">
        <f t="shared" si="8"/>
        <v>0</v>
      </c>
      <c r="G138" s="160"/>
      <c r="H138" s="140"/>
      <c r="I138" s="145"/>
    </row>
    <row r="139" spans="1:9" ht="24.95" customHeight="1" x14ac:dyDescent="0.2">
      <c r="A139" s="93">
        <f t="shared" si="9"/>
        <v>5.1099999999999977</v>
      </c>
      <c r="B139" s="97" t="s">
        <v>112</v>
      </c>
      <c r="C139" s="101">
        <v>1</v>
      </c>
      <c r="D139" s="95" t="s">
        <v>113</v>
      </c>
      <c r="E139" s="200"/>
      <c r="F139" s="96">
        <f t="shared" si="8"/>
        <v>0</v>
      </c>
      <c r="G139" s="160"/>
      <c r="H139" s="140"/>
      <c r="I139" s="145"/>
    </row>
    <row r="140" spans="1:9" ht="24.95" customHeight="1" x14ac:dyDescent="0.2">
      <c r="A140" s="93">
        <f t="shared" si="9"/>
        <v>5.1199999999999974</v>
      </c>
      <c r="B140" s="97" t="s">
        <v>114</v>
      </c>
      <c r="C140" s="101">
        <v>140.47</v>
      </c>
      <c r="D140" s="95" t="s">
        <v>37</v>
      </c>
      <c r="E140" s="200"/>
      <c r="F140" s="96">
        <f t="shared" si="8"/>
        <v>0</v>
      </c>
      <c r="G140" s="160"/>
      <c r="H140" s="140"/>
      <c r="I140" s="145"/>
    </row>
    <row r="141" spans="1:9" ht="24.95" customHeight="1" x14ac:dyDescent="0.2">
      <c r="A141" s="93">
        <f t="shared" si="9"/>
        <v>5.1299999999999972</v>
      </c>
      <c r="B141" s="97" t="s">
        <v>115</v>
      </c>
      <c r="C141" s="101">
        <v>2</v>
      </c>
      <c r="D141" s="95" t="s">
        <v>17</v>
      </c>
      <c r="E141" s="200"/>
      <c r="F141" s="96">
        <f t="shared" si="8"/>
        <v>0</v>
      </c>
      <c r="G141" s="160"/>
      <c r="H141" s="140"/>
      <c r="I141" s="145"/>
    </row>
    <row r="142" spans="1:9" ht="24.95" customHeight="1" x14ac:dyDescent="0.2">
      <c r="A142" s="93">
        <f t="shared" si="9"/>
        <v>5.139999999999997</v>
      </c>
      <c r="B142" s="97" t="s">
        <v>116</v>
      </c>
      <c r="C142" s="101">
        <v>1</v>
      </c>
      <c r="D142" s="95" t="s">
        <v>42</v>
      </c>
      <c r="E142" s="200"/>
      <c r="F142" s="96">
        <f t="shared" si="8"/>
        <v>0</v>
      </c>
      <c r="G142" s="160"/>
      <c r="H142" s="140"/>
      <c r="I142" s="145"/>
    </row>
    <row r="143" spans="1:9" ht="24.95" customHeight="1" x14ac:dyDescent="0.2">
      <c r="A143" s="93">
        <f t="shared" si="9"/>
        <v>5.1499999999999968</v>
      </c>
      <c r="B143" s="97" t="s">
        <v>117</v>
      </c>
      <c r="C143" s="101">
        <v>1</v>
      </c>
      <c r="D143" s="95" t="s">
        <v>17</v>
      </c>
      <c r="E143" s="200"/>
      <c r="F143" s="96">
        <f t="shared" si="8"/>
        <v>0</v>
      </c>
      <c r="G143" s="160"/>
      <c r="H143" s="140"/>
      <c r="I143" s="145"/>
    </row>
    <row r="144" spans="1:9" ht="24.95" customHeight="1" x14ac:dyDescent="0.2">
      <c r="A144" s="93">
        <f t="shared" si="9"/>
        <v>5.1599999999999966</v>
      </c>
      <c r="B144" s="97" t="s">
        <v>118</v>
      </c>
      <c r="C144" s="101">
        <v>11.2</v>
      </c>
      <c r="D144" s="95" t="s">
        <v>20</v>
      </c>
      <c r="E144" s="200"/>
      <c r="F144" s="96">
        <f t="shared" si="8"/>
        <v>0</v>
      </c>
      <c r="G144" s="160"/>
      <c r="H144" s="148"/>
      <c r="I144" s="145"/>
    </row>
    <row r="145" spans="1:9" ht="32.25" customHeight="1" x14ac:dyDescent="0.2">
      <c r="A145" s="93">
        <f t="shared" si="9"/>
        <v>5.1699999999999964</v>
      </c>
      <c r="B145" s="97" t="s">
        <v>119</v>
      </c>
      <c r="C145" s="101">
        <v>24.96</v>
      </c>
      <c r="D145" s="95" t="s">
        <v>20</v>
      </c>
      <c r="E145" s="200"/>
      <c r="F145" s="96">
        <f t="shared" si="8"/>
        <v>0</v>
      </c>
      <c r="G145" s="105"/>
      <c r="H145" s="148"/>
      <c r="I145" s="145"/>
    </row>
    <row r="146" spans="1:9" ht="37.5" customHeight="1" x14ac:dyDescent="0.2">
      <c r="A146" s="93">
        <f t="shared" si="9"/>
        <v>5.1799999999999962</v>
      </c>
      <c r="B146" s="97" t="s">
        <v>120</v>
      </c>
      <c r="C146" s="101">
        <v>0.19</v>
      </c>
      <c r="D146" s="95" t="s">
        <v>58</v>
      </c>
      <c r="E146" s="200"/>
      <c r="F146" s="96">
        <f t="shared" si="8"/>
        <v>0</v>
      </c>
      <c r="G146" s="105"/>
      <c r="H146" s="140"/>
      <c r="I146" s="145"/>
    </row>
    <row r="147" spans="1:9" ht="28.5" customHeight="1" x14ac:dyDescent="0.2">
      <c r="A147" s="93">
        <f t="shared" si="9"/>
        <v>5.1899999999999959</v>
      </c>
      <c r="B147" s="97" t="s">
        <v>121</v>
      </c>
      <c r="C147" s="101">
        <v>30</v>
      </c>
      <c r="D147" s="95" t="s">
        <v>20</v>
      </c>
      <c r="E147" s="200"/>
      <c r="F147" s="96">
        <f t="shared" si="8"/>
        <v>0</v>
      </c>
      <c r="G147" s="105"/>
      <c r="H147" s="140"/>
      <c r="I147" s="145"/>
    </row>
    <row r="148" spans="1:9" ht="29.25" customHeight="1" x14ac:dyDescent="0.2">
      <c r="A148" s="93">
        <f t="shared" si="9"/>
        <v>5.1999999999999957</v>
      </c>
      <c r="B148" s="99" t="s">
        <v>122</v>
      </c>
      <c r="C148" s="101">
        <v>1</v>
      </c>
      <c r="D148" s="95" t="s">
        <v>42</v>
      </c>
      <c r="E148" s="200"/>
      <c r="F148" s="96">
        <f t="shared" si="8"/>
        <v>0</v>
      </c>
      <c r="G148" s="105"/>
      <c r="H148" s="140"/>
      <c r="I148" s="145"/>
    </row>
    <row r="149" spans="1:9" ht="24.95" customHeight="1" x14ac:dyDescent="0.2">
      <c r="A149" s="93">
        <f t="shared" si="9"/>
        <v>5.2099999999999955</v>
      </c>
      <c r="B149" s="97" t="s">
        <v>91</v>
      </c>
      <c r="C149" s="101">
        <v>1</v>
      </c>
      <c r="D149" s="95" t="s">
        <v>42</v>
      </c>
      <c r="E149" s="200"/>
      <c r="F149" s="96">
        <f t="shared" si="8"/>
        <v>0</v>
      </c>
      <c r="G149" s="160"/>
      <c r="H149" s="140"/>
      <c r="I149" s="145"/>
    </row>
    <row r="150" spans="1:9" ht="19.5" customHeight="1" x14ac:dyDescent="0.2">
      <c r="A150" s="31"/>
      <c r="B150" s="32" t="s">
        <v>43</v>
      </c>
      <c r="C150" s="157"/>
      <c r="D150" s="34"/>
      <c r="E150" s="202"/>
      <c r="F150" s="35"/>
      <c r="G150" s="135">
        <f>SUM(F129:F149)</f>
        <v>0</v>
      </c>
      <c r="H150" s="140"/>
      <c r="I150" s="145"/>
    </row>
    <row r="151" spans="1:9" ht="19.5" customHeight="1" x14ac:dyDescent="0.2">
      <c r="A151" s="72"/>
      <c r="B151" s="73"/>
      <c r="C151" s="72"/>
      <c r="D151" s="88"/>
      <c r="E151" s="204"/>
      <c r="F151" s="88"/>
      <c r="G151" s="72"/>
      <c r="H151" s="140"/>
      <c r="I151" s="145"/>
    </row>
    <row r="152" spans="1:9" ht="19.5" customHeight="1" x14ac:dyDescent="0.25">
      <c r="A152" s="72">
        <v>6</v>
      </c>
      <c r="B152" s="73" t="s">
        <v>123</v>
      </c>
      <c r="C152" s="158"/>
      <c r="D152" s="69"/>
      <c r="E152" s="205"/>
      <c r="F152" s="70"/>
      <c r="G152" s="71"/>
      <c r="H152" s="140"/>
      <c r="I152" s="145"/>
    </row>
    <row r="153" spans="1:9" ht="19.5" customHeight="1" x14ac:dyDescent="0.2">
      <c r="A153" s="95">
        <f>A152+0.01</f>
        <v>6.01</v>
      </c>
      <c r="B153" s="99" t="s">
        <v>171</v>
      </c>
      <c r="C153" s="101">
        <v>8.5</v>
      </c>
      <c r="D153" s="95" t="s">
        <v>20</v>
      </c>
      <c r="E153" s="200"/>
      <c r="F153" s="96">
        <f>ROUND(C153*E153,2)</f>
        <v>0</v>
      </c>
      <c r="G153" s="160"/>
      <c r="H153" s="140"/>
      <c r="I153" s="145"/>
    </row>
    <row r="154" spans="1:9" ht="32.25" customHeight="1" x14ac:dyDescent="0.2">
      <c r="A154" s="95">
        <f t="shared" ref="A154:A172" si="10">A153+0.01</f>
        <v>6.02</v>
      </c>
      <c r="B154" s="99" t="s">
        <v>124</v>
      </c>
      <c r="C154" s="101">
        <v>8.5</v>
      </c>
      <c r="D154" s="95" t="s">
        <v>20</v>
      </c>
      <c r="E154" s="200"/>
      <c r="F154" s="96">
        <f t="shared" ref="F154:F172" si="11">ROUND(C154*E154,2)</f>
        <v>0</v>
      </c>
      <c r="G154" s="160"/>
      <c r="H154" s="140"/>
      <c r="I154" s="145"/>
    </row>
    <row r="155" spans="1:9" ht="19.5" customHeight="1" x14ac:dyDescent="0.2">
      <c r="A155" s="95">
        <f t="shared" si="10"/>
        <v>6.0299999999999994</v>
      </c>
      <c r="B155" s="99" t="s">
        <v>172</v>
      </c>
      <c r="C155" s="101">
        <v>1</v>
      </c>
      <c r="D155" s="95" t="s">
        <v>20</v>
      </c>
      <c r="E155" s="200"/>
      <c r="F155" s="96">
        <f t="shared" si="11"/>
        <v>0</v>
      </c>
      <c r="G155" s="160"/>
      <c r="H155" s="140"/>
      <c r="I155" s="145"/>
    </row>
    <row r="156" spans="1:9" ht="19.5" customHeight="1" x14ac:dyDescent="0.2">
      <c r="A156" s="95">
        <f t="shared" si="10"/>
        <v>6.0399999999999991</v>
      </c>
      <c r="B156" s="99" t="s">
        <v>125</v>
      </c>
      <c r="C156" s="101">
        <v>50</v>
      </c>
      <c r="D156" s="95" t="s">
        <v>20</v>
      </c>
      <c r="E156" s="200"/>
      <c r="F156" s="96">
        <f t="shared" si="11"/>
        <v>0</v>
      </c>
      <c r="G156" s="160"/>
      <c r="H156" s="140"/>
      <c r="I156" s="145"/>
    </row>
    <row r="157" spans="1:9" ht="19.5" customHeight="1" x14ac:dyDescent="0.2">
      <c r="A157" s="95">
        <f t="shared" si="10"/>
        <v>6.0499999999999989</v>
      </c>
      <c r="B157" s="99" t="s">
        <v>126</v>
      </c>
      <c r="C157" s="101">
        <v>3</v>
      </c>
      <c r="D157" s="95" t="s">
        <v>17</v>
      </c>
      <c r="E157" s="200"/>
      <c r="F157" s="96">
        <f t="shared" si="11"/>
        <v>0</v>
      </c>
      <c r="G157" s="160"/>
      <c r="H157" s="140"/>
      <c r="I157" s="145"/>
    </row>
    <row r="158" spans="1:9" ht="36.75" customHeight="1" x14ac:dyDescent="0.2">
      <c r="A158" s="95">
        <f t="shared" si="10"/>
        <v>6.0599999999999987</v>
      </c>
      <c r="B158" s="99" t="s">
        <v>127</v>
      </c>
      <c r="C158" s="101">
        <v>8.5</v>
      </c>
      <c r="D158" s="95" t="s">
        <v>20</v>
      </c>
      <c r="E158" s="200"/>
      <c r="F158" s="96">
        <f t="shared" si="11"/>
        <v>0</v>
      </c>
      <c r="G158" s="160"/>
      <c r="H158" s="140"/>
      <c r="I158" s="145"/>
    </row>
    <row r="159" spans="1:9" ht="19.5" customHeight="1" x14ac:dyDescent="0.2">
      <c r="A159" s="95">
        <f t="shared" si="10"/>
        <v>6.0699999999999985</v>
      </c>
      <c r="B159" s="99" t="s">
        <v>128</v>
      </c>
      <c r="C159" s="101">
        <v>1</v>
      </c>
      <c r="D159" s="95" t="s">
        <v>17</v>
      </c>
      <c r="E159" s="200"/>
      <c r="F159" s="96">
        <f t="shared" si="11"/>
        <v>0</v>
      </c>
      <c r="G159" s="160"/>
      <c r="H159" s="140"/>
      <c r="I159" s="145"/>
    </row>
    <row r="160" spans="1:9" ht="21.75" customHeight="1" x14ac:dyDescent="0.2">
      <c r="A160" s="95">
        <f t="shared" si="10"/>
        <v>6.0799999999999983</v>
      </c>
      <c r="B160" s="99" t="s">
        <v>129</v>
      </c>
      <c r="C160" s="101">
        <v>1</v>
      </c>
      <c r="D160" s="95" t="s">
        <v>17</v>
      </c>
      <c r="E160" s="200"/>
      <c r="F160" s="96">
        <f t="shared" si="11"/>
        <v>0</v>
      </c>
      <c r="G160" s="160"/>
      <c r="H160" s="140"/>
      <c r="I160" s="145"/>
    </row>
    <row r="161" spans="1:9" ht="18.75" customHeight="1" x14ac:dyDescent="0.2">
      <c r="A161" s="95">
        <f t="shared" si="10"/>
        <v>6.0899999999999981</v>
      </c>
      <c r="B161" s="99" t="s">
        <v>130</v>
      </c>
      <c r="C161" s="101">
        <v>1</v>
      </c>
      <c r="D161" s="95" t="s">
        <v>17</v>
      </c>
      <c r="E161" s="200"/>
      <c r="F161" s="96">
        <f t="shared" si="11"/>
        <v>0</v>
      </c>
      <c r="G161" s="160"/>
      <c r="H161" s="140"/>
      <c r="I161" s="145"/>
    </row>
    <row r="162" spans="1:9" ht="30.75" customHeight="1" x14ac:dyDescent="0.2">
      <c r="A162" s="95">
        <f t="shared" si="10"/>
        <v>6.0999999999999979</v>
      </c>
      <c r="B162" s="99" t="s">
        <v>131</v>
      </c>
      <c r="C162" s="101">
        <v>1</v>
      </c>
      <c r="D162" s="95" t="s">
        <v>42</v>
      </c>
      <c r="E162" s="200"/>
      <c r="F162" s="96">
        <f t="shared" si="11"/>
        <v>0</v>
      </c>
      <c r="G162" s="160"/>
      <c r="H162" s="140"/>
      <c r="I162" s="145"/>
    </row>
    <row r="163" spans="1:9" ht="19.5" customHeight="1" x14ac:dyDescent="0.2">
      <c r="A163" s="95">
        <f t="shared" si="10"/>
        <v>6.1099999999999977</v>
      </c>
      <c r="B163" s="99" t="s">
        <v>29</v>
      </c>
      <c r="C163" s="101">
        <v>1</v>
      </c>
      <c r="D163" s="95" t="s">
        <v>17</v>
      </c>
      <c r="E163" s="200"/>
      <c r="F163" s="96">
        <f t="shared" si="11"/>
        <v>0</v>
      </c>
      <c r="G163" s="160"/>
      <c r="H163" s="140"/>
      <c r="I163" s="145"/>
    </row>
    <row r="164" spans="1:9" ht="30.75" customHeight="1" x14ac:dyDescent="0.2">
      <c r="A164" s="95">
        <f t="shared" si="10"/>
        <v>6.1199999999999974</v>
      </c>
      <c r="B164" s="99" t="s">
        <v>30</v>
      </c>
      <c r="C164" s="101">
        <v>1</v>
      </c>
      <c r="D164" s="95" t="s">
        <v>17</v>
      </c>
      <c r="E164" s="200"/>
      <c r="F164" s="96">
        <f t="shared" si="11"/>
        <v>0</v>
      </c>
      <c r="G164" s="160"/>
      <c r="H164" s="140"/>
      <c r="I164" s="145"/>
    </row>
    <row r="165" spans="1:9" ht="30.75" customHeight="1" x14ac:dyDescent="0.2">
      <c r="A165" s="95">
        <f t="shared" si="10"/>
        <v>6.1299999999999972</v>
      </c>
      <c r="B165" s="99" t="s">
        <v>132</v>
      </c>
      <c r="C165" s="101">
        <v>1</v>
      </c>
      <c r="D165" s="95" t="s">
        <v>17</v>
      </c>
      <c r="E165" s="200"/>
      <c r="F165" s="96">
        <f t="shared" si="11"/>
        <v>0</v>
      </c>
      <c r="G165" s="160"/>
      <c r="H165" s="140"/>
      <c r="I165" s="145"/>
    </row>
    <row r="166" spans="1:9" ht="20.100000000000001" customHeight="1" x14ac:dyDescent="0.2">
      <c r="A166" s="95">
        <f t="shared" si="10"/>
        <v>6.139999999999997</v>
      </c>
      <c r="B166" s="99" t="s">
        <v>133</v>
      </c>
      <c r="C166" s="101">
        <v>1</v>
      </c>
      <c r="D166" s="95" t="s">
        <v>17</v>
      </c>
      <c r="E166" s="200"/>
      <c r="F166" s="96">
        <f t="shared" si="11"/>
        <v>0</v>
      </c>
      <c r="G166" s="160"/>
      <c r="H166" s="140"/>
      <c r="I166" s="145"/>
    </row>
    <row r="167" spans="1:9" ht="52.5" customHeight="1" x14ac:dyDescent="0.2">
      <c r="A167" s="95">
        <f t="shared" si="10"/>
        <v>6.1499999999999968</v>
      </c>
      <c r="B167" s="99" t="s">
        <v>134</v>
      </c>
      <c r="C167" s="101">
        <v>3</v>
      </c>
      <c r="D167" s="95" t="s">
        <v>17</v>
      </c>
      <c r="E167" s="200"/>
      <c r="F167" s="96">
        <f t="shared" si="11"/>
        <v>0</v>
      </c>
      <c r="G167" s="160"/>
      <c r="H167" s="140"/>
      <c r="I167" s="145"/>
    </row>
    <row r="168" spans="1:9" ht="35.25" customHeight="1" x14ac:dyDescent="0.2">
      <c r="A168" s="95">
        <f t="shared" si="10"/>
        <v>6.1599999999999966</v>
      </c>
      <c r="B168" s="99" t="s">
        <v>67</v>
      </c>
      <c r="C168" s="101">
        <v>2</v>
      </c>
      <c r="D168" s="95" t="s">
        <v>17</v>
      </c>
      <c r="E168" s="200"/>
      <c r="F168" s="96">
        <f t="shared" si="11"/>
        <v>0</v>
      </c>
      <c r="G168" s="160"/>
      <c r="H168" s="140"/>
      <c r="I168" s="145"/>
    </row>
    <row r="169" spans="1:9" ht="32.25" customHeight="1" x14ac:dyDescent="0.2">
      <c r="A169" s="95">
        <f t="shared" si="10"/>
        <v>6.1699999999999964</v>
      </c>
      <c r="B169" s="99" t="s">
        <v>173</v>
      </c>
      <c r="C169" s="101">
        <v>42</v>
      </c>
      <c r="D169" s="95" t="s">
        <v>37</v>
      </c>
      <c r="E169" s="200"/>
      <c r="F169" s="96">
        <f t="shared" si="11"/>
        <v>0</v>
      </c>
      <c r="G169" s="160"/>
      <c r="H169" s="140"/>
      <c r="I169" s="145"/>
    </row>
    <row r="170" spans="1:9" ht="33.75" customHeight="1" x14ac:dyDescent="0.2">
      <c r="A170" s="95">
        <f t="shared" si="10"/>
        <v>6.1799999999999962</v>
      </c>
      <c r="B170" s="99" t="s">
        <v>174</v>
      </c>
      <c r="C170" s="101">
        <v>1</v>
      </c>
      <c r="D170" s="95" t="s">
        <v>17</v>
      </c>
      <c r="E170" s="200"/>
      <c r="F170" s="96">
        <f t="shared" si="11"/>
        <v>0</v>
      </c>
      <c r="G170" s="160"/>
      <c r="H170" s="140"/>
      <c r="I170" s="145"/>
    </row>
    <row r="171" spans="1:9" ht="29.25" customHeight="1" x14ac:dyDescent="0.2">
      <c r="A171" s="95">
        <f t="shared" si="10"/>
        <v>6.1899999999999959</v>
      </c>
      <c r="B171" s="99" t="s">
        <v>135</v>
      </c>
      <c r="C171" s="101">
        <v>1</v>
      </c>
      <c r="D171" s="95" t="s">
        <v>17</v>
      </c>
      <c r="E171" s="200"/>
      <c r="F171" s="96">
        <f t="shared" si="11"/>
        <v>0</v>
      </c>
      <c r="G171" s="160"/>
      <c r="H171" s="140"/>
      <c r="I171" s="145"/>
    </row>
    <row r="172" spans="1:9" ht="22.5" customHeight="1" x14ac:dyDescent="0.2">
      <c r="A172" s="95">
        <f t="shared" si="10"/>
        <v>6.1999999999999957</v>
      </c>
      <c r="B172" s="99" t="s">
        <v>136</v>
      </c>
      <c r="C172" s="101">
        <v>1</v>
      </c>
      <c r="D172" s="95" t="s">
        <v>42</v>
      </c>
      <c r="E172" s="200"/>
      <c r="F172" s="96">
        <f t="shared" si="11"/>
        <v>0</v>
      </c>
      <c r="G172" s="160"/>
      <c r="H172" s="140"/>
      <c r="I172" s="145"/>
    </row>
    <row r="173" spans="1:9" ht="24.95" customHeight="1" x14ac:dyDescent="0.2">
      <c r="A173" s="31"/>
      <c r="B173" s="32" t="s">
        <v>43</v>
      </c>
      <c r="C173" s="157"/>
      <c r="D173" s="34"/>
      <c r="E173" s="207"/>
      <c r="F173" s="132"/>
      <c r="G173" s="135">
        <f>SUM(F153:F172)</f>
        <v>0</v>
      </c>
      <c r="H173" s="140"/>
      <c r="I173" s="145"/>
    </row>
    <row r="174" spans="1:9" s="3" customFormat="1" ht="19.5" customHeight="1" x14ac:dyDescent="0.25">
      <c r="A174" s="76"/>
      <c r="B174" s="77"/>
      <c r="C174" s="159"/>
      <c r="D174" s="79"/>
      <c r="E174" s="208"/>
      <c r="F174" s="81"/>
      <c r="G174" s="82"/>
      <c r="H174" s="140"/>
      <c r="I174" s="145"/>
    </row>
    <row r="175" spans="1:9" s="3" customFormat="1" ht="19.5" customHeight="1" x14ac:dyDescent="0.25">
      <c r="A175" s="72">
        <v>7</v>
      </c>
      <c r="B175" s="131" t="s">
        <v>164</v>
      </c>
      <c r="C175" s="159"/>
      <c r="D175" s="79"/>
      <c r="E175" s="208"/>
      <c r="F175" s="81"/>
      <c r="G175" s="82"/>
      <c r="H175" s="140"/>
      <c r="I175" s="145"/>
    </row>
    <row r="176" spans="1:9" s="3" customFormat="1" ht="19.5" customHeight="1" x14ac:dyDescent="0.25">
      <c r="A176" s="72"/>
      <c r="B176" s="73" t="s">
        <v>45</v>
      </c>
      <c r="C176" s="159"/>
      <c r="D176" s="79"/>
      <c r="E176" s="208"/>
      <c r="F176" s="81"/>
      <c r="G176" s="82"/>
      <c r="H176" s="140"/>
      <c r="I176" s="145"/>
    </row>
    <row r="177" spans="1:9" s="3" customFormat="1" ht="19.5" customHeight="1" x14ac:dyDescent="0.25">
      <c r="A177" s="76"/>
      <c r="B177" s="172" t="s">
        <v>163</v>
      </c>
      <c r="C177" s="159"/>
      <c r="D177" s="79"/>
      <c r="E177" s="208"/>
      <c r="F177" s="81"/>
      <c r="G177" s="82"/>
      <c r="H177" s="140"/>
      <c r="I177" s="145"/>
    </row>
    <row r="178" spans="1:9" s="3" customFormat="1" ht="21.75" customHeight="1" x14ac:dyDescent="0.2">
      <c r="A178" s="93">
        <f>A175+0.01</f>
        <v>7.01</v>
      </c>
      <c r="B178" s="94" t="s">
        <v>16</v>
      </c>
      <c r="C178" s="101">
        <v>2</v>
      </c>
      <c r="D178" s="95" t="s">
        <v>17</v>
      </c>
      <c r="E178" s="200"/>
      <c r="F178" s="96">
        <f t="shared" ref="F178:F201" si="12">ROUND(C178*E178,2)</f>
        <v>0</v>
      </c>
      <c r="G178" s="161"/>
      <c r="H178" s="140"/>
      <c r="I178" s="145"/>
    </row>
    <row r="179" spans="1:9" s="3" customFormat="1" ht="21.75" customHeight="1" x14ac:dyDescent="0.2">
      <c r="A179" s="93">
        <f>A178+0.01</f>
        <v>7.02</v>
      </c>
      <c r="B179" s="94" t="s">
        <v>18</v>
      </c>
      <c r="C179" s="101">
        <v>2</v>
      </c>
      <c r="D179" s="95" t="s">
        <v>17</v>
      </c>
      <c r="E179" s="200"/>
      <c r="F179" s="96">
        <f t="shared" si="12"/>
        <v>0</v>
      </c>
      <c r="G179" s="161"/>
      <c r="H179" s="140"/>
      <c r="I179" s="145"/>
    </row>
    <row r="180" spans="1:9" s="3" customFormat="1" ht="21.75" customHeight="1" x14ac:dyDescent="0.2">
      <c r="A180" s="93">
        <f t="shared" ref="A180:A201" si="13">A179+0.01</f>
        <v>7.0299999999999994</v>
      </c>
      <c r="B180" s="94" t="s">
        <v>19</v>
      </c>
      <c r="C180" s="101">
        <v>9.24</v>
      </c>
      <c r="D180" s="95" t="s">
        <v>20</v>
      </c>
      <c r="E180" s="200"/>
      <c r="F180" s="96">
        <f t="shared" si="12"/>
        <v>0</v>
      </c>
      <c r="G180" s="161"/>
      <c r="H180" s="140"/>
      <c r="I180" s="145"/>
    </row>
    <row r="181" spans="1:9" s="3" customFormat="1" ht="21.75" customHeight="1" x14ac:dyDescent="0.2">
      <c r="A181" s="93">
        <f t="shared" si="13"/>
        <v>7.0399999999999991</v>
      </c>
      <c r="B181" s="94" t="s">
        <v>21</v>
      </c>
      <c r="C181" s="101">
        <v>35.6</v>
      </c>
      <c r="D181" s="95" t="s">
        <v>20</v>
      </c>
      <c r="E181" s="200"/>
      <c r="F181" s="96">
        <f t="shared" si="12"/>
        <v>0</v>
      </c>
      <c r="G181" s="161"/>
      <c r="H181" s="140"/>
      <c r="I181" s="145"/>
    </row>
    <row r="182" spans="1:9" s="3" customFormat="1" ht="21.75" customHeight="1" x14ac:dyDescent="0.2">
      <c r="A182" s="93">
        <f t="shared" si="13"/>
        <v>7.0499999999999989</v>
      </c>
      <c r="B182" s="94" t="s">
        <v>22</v>
      </c>
      <c r="C182" s="101">
        <v>2</v>
      </c>
      <c r="D182" s="95" t="s">
        <v>17</v>
      </c>
      <c r="E182" s="200"/>
      <c r="F182" s="96">
        <f t="shared" si="12"/>
        <v>0</v>
      </c>
      <c r="G182" s="161"/>
      <c r="H182" s="140"/>
      <c r="I182" s="145"/>
    </row>
    <row r="183" spans="1:9" s="3" customFormat="1" ht="21.75" customHeight="1" x14ac:dyDescent="0.2">
      <c r="A183" s="93">
        <f t="shared" si="13"/>
        <v>7.0599999999999987</v>
      </c>
      <c r="B183" s="94" t="s">
        <v>23</v>
      </c>
      <c r="C183" s="101">
        <v>1</v>
      </c>
      <c r="D183" s="95" t="s">
        <v>17</v>
      </c>
      <c r="E183" s="200"/>
      <c r="F183" s="96">
        <f t="shared" si="12"/>
        <v>0</v>
      </c>
      <c r="G183" s="161"/>
      <c r="H183" s="140"/>
      <c r="I183" s="145"/>
    </row>
    <row r="184" spans="1:9" s="3" customFormat="1" ht="21.75" customHeight="1" x14ac:dyDescent="0.2">
      <c r="A184" s="93">
        <f t="shared" si="13"/>
        <v>7.0699999999999985</v>
      </c>
      <c r="B184" s="94" t="s">
        <v>24</v>
      </c>
      <c r="C184" s="101">
        <v>2</v>
      </c>
      <c r="D184" s="95" t="s">
        <v>17</v>
      </c>
      <c r="E184" s="200"/>
      <c r="F184" s="96">
        <f t="shared" si="12"/>
        <v>0</v>
      </c>
      <c r="G184" s="161"/>
      <c r="H184" s="140"/>
      <c r="I184" s="145"/>
    </row>
    <row r="185" spans="1:9" s="3" customFormat="1" ht="35.25" customHeight="1" x14ac:dyDescent="0.2">
      <c r="A185" s="93">
        <f t="shared" si="13"/>
        <v>7.0799999999999983</v>
      </c>
      <c r="B185" s="97" t="s">
        <v>25</v>
      </c>
      <c r="C185" s="156">
        <v>2</v>
      </c>
      <c r="D185" s="98" t="s">
        <v>17</v>
      </c>
      <c r="E185" s="200"/>
      <c r="F185" s="96">
        <f t="shared" si="12"/>
        <v>0</v>
      </c>
      <c r="G185" s="161"/>
      <c r="H185" s="140"/>
      <c r="I185" s="145"/>
    </row>
    <row r="186" spans="1:9" s="3" customFormat="1" ht="48" customHeight="1" x14ac:dyDescent="0.2">
      <c r="A186" s="93">
        <f t="shared" si="13"/>
        <v>7.0899999999999981</v>
      </c>
      <c r="B186" s="97" t="s">
        <v>26</v>
      </c>
      <c r="C186" s="156">
        <v>2</v>
      </c>
      <c r="D186" s="98" t="s">
        <v>17</v>
      </c>
      <c r="E186" s="200"/>
      <c r="F186" s="96">
        <f t="shared" si="12"/>
        <v>0</v>
      </c>
      <c r="G186" s="161"/>
      <c r="H186" s="140"/>
      <c r="I186" s="145"/>
    </row>
    <row r="187" spans="1:9" s="3" customFormat="1" ht="33.75" customHeight="1" x14ac:dyDescent="0.2">
      <c r="A187" s="93">
        <f t="shared" si="13"/>
        <v>7.0999999999999979</v>
      </c>
      <c r="B187" s="97" t="s">
        <v>27</v>
      </c>
      <c r="C187" s="156">
        <v>2</v>
      </c>
      <c r="D187" s="98" t="s">
        <v>17</v>
      </c>
      <c r="E187" s="200"/>
      <c r="F187" s="96">
        <f t="shared" si="12"/>
        <v>0</v>
      </c>
      <c r="G187" s="161"/>
      <c r="H187" s="140"/>
      <c r="I187" s="145"/>
    </row>
    <row r="188" spans="1:9" s="3" customFormat="1" ht="32.25" customHeight="1" x14ac:dyDescent="0.2">
      <c r="A188" s="93">
        <f t="shared" si="13"/>
        <v>7.1099999999999977</v>
      </c>
      <c r="B188" s="97" t="s">
        <v>28</v>
      </c>
      <c r="C188" s="156">
        <v>2</v>
      </c>
      <c r="D188" s="98" t="s">
        <v>17</v>
      </c>
      <c r="E188" s="200"/>
      <c r="F188" s="96">
        <f t="shared" si="12"/>
        <v>0</v>
      </c>
      <c r="G188" s="161"/>
      <c r="H188" s="140"/>
      <c r="I188" s="145"/>
    </row>
    <row r="189" spans="1:9" s="3" customFormat="1" ht="21.75" customHeight="1" x14ac:dyDescent="0.2">
      <c r="A189" s="93">
        <f t="shared" si="13"/>
        <v>7.1199999999999974</v>
      </c>
      <c r="B189" s="97" t="s">
        <v>29</v>
      </c>
      <c r="C189" s="156">
        <v>2</v>
      </c>
      <c r="D189" s="98" t="s">
        <v>17</v>
      </c>
      <c r="E189" s="200"/>
      <c r="F189" s="96">
        <f t="shared" si="12"/>
        <v>0</v>
      </c>
      <c r="G189" s="161"/>
      <c r="H189" s="140"/>
      <c r="I189" s="145"/>
    </row>
    <row r="190" spans="1:9" s="3" customFormat="1" ht="32.25" customHeight="1" x14ac:dyDescent="0.2">
      <c r="A190" s="93">
        <f t="shared" si="13"/>
        <v>7.1299999999999972</v>
      </c>
      <c r="B190" s="97" t="s">
        <v>30</v>
      </c>
      <c r="C190" s="156">
        <v>2</v>
      </c>
      <c r="D190" s="98" t="s">
        <v>17</v>
      </c>
      <c r="E190" s="200"/>
      <c r="F190" s="96">
        <f t="shared" si="12"/>
        <v>0</v>
      </c>
      <c r="G190" s="161"/>
      <c r="H190" s="140"/>
      <c r="I190" s="145"/>
    </row>
    <row r="191" spans="1:9" s="3" customFormat="1" ht="33.75" customHeight="1" x14ac:dyDescent="0.2">
      <c r="A191" s="93">
        <f t="shared" si="13"/>
        <v>7.139999999999997</v>
      </c>
      <c r="B191" s="97" t="s">
        <v>165</v>
      </c>
      <c r="C191" s="101">
        <v>9.24</v>
      </c>
      <c r="D191" s="95" t="s">
        <v>20</v>
      </c>
      <c r="E191" s="200"/>
      <c r="F191" s="96">
        <f t="shared" si="12"/>
        <v>0</v>
      </c>
      <c r="G191" s="162"/>
      <c r="H191" s="140"/>
      <c r="I191" s="145"/>
    </row>
    <row r="192" spans="1:9" s="3" customFormat="1" ht="37.5" customHeight="1" x14ac:dyDescent="0.2">
      <c r="A192" s="93">
        <f t="shared" si="13"/>
        <v>7.1499999999999968</v>
      </c>
      <c r="B192" s="97" t="s">
        <v>166</v>
      </c>
      <c r="C192" s="101">
        <v>48.56</v>
      </c>
      <c r="D192" s="95" t="s">
        <v>20</v>
      </c>
      <c r="E192" s="201"/>
      <c r="F192" s="96">
        <f t="shared" si="12"/>
        <v>0</v>
      </c>
      <c r="G192" s="161"/>
      <c r="H192" s="140"/>
      <c r="I192" s="145"/>
    </row>
    <row r="193" spans="1:9" s="3" customFormat="1" ht="21.75" customHeight="1" x14ac:dyDescent="0.2">
      <c r="A193" s="93">
        <f t="shared" si="13"/>
        <v>7.1599999999999966</v>
      </c>
      <c r="B193" s="94" t="s">
        <v>33</v>
      </c>
      <c r="C193" s="101">
        <v>2</v>
      </c>
      <c r="D193" s="95" t="s">
        <v>17</v>
      </c>
      <c r="E193" s="201"/>
      <c r="F193" s="96">
        <f t="shared" si="12"/>
        <v>0</v>
      </c>
      <c r="G193" s="161"/>
      <c r="H193" s="140"/>
      <c r="I193" s="145"/>
    </row>
    <row r="194" spans="1:9" s="3" customFormat="1" ht="36.75" customHeight="1" x14ac:dyDescent="0.2">
      <c r="A194" s="93">
        <f t="shared" si="13"/>
        <v>7.1699999999999964</v>
      </c>
      <c r="B194" s="97" t="s">
        <v>34</v>
      </c>
      <c r="C194" s="101">
        <v>2</v>
      </c>
      <c r="D194" s="100" t="s">
        <v>17</v>
      </c>
      <c r="E194" s="201"/>
      <c r="F194" s="96">
        <f t="shared" si="12"/>
        <v>0</v>
      </c>
      <c r="G194" s="161" t="s">
        <v>162</v>
      </c>
      <c r="H194" s="140"/>
      <c r="I194" s="145"/>
    </row>
    <row r="195" spans="1:9" s="3" customFormat="1" ht="36.75" customHeight="1" x14ac:dyDescent="0.2">
      <c r="A195" s="93">
        <f t="shared" si="13"/>
        <v>7.1799999999999962</v>
      </c>
      <c r="B195" s="99" t="s">
        <v>35</v>
      </c>
      <c r="C195" s="101">
        <v>9.24</v>
      </c>
      <c r="D195" s="95" t="s">
        <v>20</v>
      </c>
      <c r="E195" s="201"/>
      <c r="F195" s="96">
        <f t="shared" si="12"/>
        <v>0</v>
      </c>
      <c r="G195" s="161"/>
      <c r="H195" s="140"/>
      <c r="I195" s="145"/>
    </row>
    <row r="196" spans="1:9" s="3" customFormat="1" ht="35.25" customHeight="1" x14ac:dyDescent="0.2">
      <c r="A196" s="93">
        <f t="shared" si="13"/>
        <v>7.1899999999999959</v>
      </c>
      <c r="B196" s="99" t="s">
        <v>36</v>
      </c>
      <c r="C196" s="101">
        <v>32.869999999999997</v>
      </c>
      <c r="D196" s="95" t="s">
        <v>37</v>
      </c>
      <c r="E196" s="203"/>
      <c r="F196" s="96">
        <f t="shared" si="12"/>
        <v>0</v>
      </c>
      <c r="G196" s="161"/>
      <c r="H196" s="140"/>
      <c r="I196" s="145"/>
    </row>
    <row r="197" spans="1:9" s="3" customFormat="1" ht="36" customHeight="1" x14ac:dyDescent="0.2">
      <c r="A197" s="93">
        <f t="shared" si="13"/>
        <v>7.1999999999999957</v>
      </c>
      <c r="B197" s="99" t="s">
        <v>38</v>
      </c>
      <c r="C197" s="101">
        <v>15.06</v>
      </c>
      <c r="D197" s="95" t="s">
        <v>37</v>
      </c>
      <c r="E197" s="203"/>
      <c r="F197" s="96">
        <f t="shared" si="12"/>
        <v>0</v>
      </c>
      <c r="G197" s="161"/>
      <c r="H197" s="140"/>
      <c r="I197" s="145"/>
    </row>
    <row r="198" spans="1:9" s="3" customFormat="1" ht="34.5" customHeight="1" x14ac:dyDescent="0.2">
      <c r="A198" s="93">
        <f t="shared" si="13"/>
        <v>7.2099999999999955</v>
      </c>
      <c r="B198" s="99" t="s">
        <v>39</v>
      </c>
      <c r="C198" s="101">
        <v>2</v>
      </c>
      <c r="D198" s="95" t="s">
        <v>17</v>
      </c>
      <c r="E198" s="203"/>
      <c r="F198" s="96">
        <f t="shared" si="12"/>
        <v>0</v>
      </c>
      <c r="G198" s="161"/>
      <c r="H198" s="140"/>
      <c r="I198" s="145"/>
    </row>
    <row r="199" spans="1:9" s="3" customFormat="1" ht="40.5" customHeight="1" x14ac:dyDescent="0.2">
      <c r="A199" s="93">
        <f t="shared" si="13"/>
        <v>7.2199999999999953</v>
      </c>
      <c r="B199" s="99" t="s">
        <v>40</v>
      </c>
      <c r="C199" s="101">
        <v>2</v>
      </c>
      <c r="D199" s="95" t="s">
        <v>17</v>
      </c>
      <c r="E199" s="201"/>
      <c r="F199" s="96">
        <f t="shared" si="12"/>
        <v>0</v>
      </c>
      <c r="G199" s="161"/>
      <c r="H199" s="140"/>
      <c r="I199" s="145"/>
    </row>
    <row r="200" spans="1:9" s="3" customFormat="1" ht="32.25" customHeight="1" x14ac:dyDescent="0.2">
      <c r="A200" s="93">
        <f t="shared" si="13"/>
        <v>7.2299999999999951</v>
      </c>
      <c r="B200" s="97" t="s">
        <v>167</v>
      </c>
      <c r="C200" s="101">
        <v>2</v>
      </c>
      <c r="D200" s="95" t="s">
        <v>17</v>
      </c>
      <c r="E200" s="201"/>
      <c r="F200" s="96">
        <f t="shared" si="12"/>
        <v>0</v>
      </c>
      <c r="G200" s="161"/>
      <c r="H200" s="140"/>
      <c r="I200" s="145"/>
    </row>
    <row r="201" spans="1:9" s="3" customFormat="1" ht="21.75" customHeight="1" x14ac:dyDescent="0.2">
      <c r="A201" s="93">
        <f t="shared" si="13"/>
        <v>7.2399999999999949</v>
      </c>
      <c r="B201" s="99" t="s">
        <v>41</v>
      </c>
      <c r="C201" s="101">
        <v>1</v>
      </c>
      <c r="D201" s="101" t="s">
        <v>42</v>
      </c>
      <c r="E201" s="201"/>
      <c r="F201" s="96">
        <f t="shared" si="12"/>
        <v>0</v>
      </c>
      <c r="G201" s="161"/>
      <c r="H201" s="140"/>
      <c r="I201" s="145"/>
    </row>
    <row r="202" spans="1:9" s="3" customFormat="1" ht="19.5" customHeight="1" x14ac:dyDescent="0.25">
      <c r="A202" s="31"/>
      <c r="B202" s="32" t="s">
        <v>43</v>
      </c>
      <c r="C202" s="157"/>
      <c r="D202" s="34"/>
      <c r="E202" s="202"/>
      <c r="F202" s="35"/>
      <c r="G202" s="135">
        <f>SUM(F178:F201)</f>
        <v>0</v>
      </c>
      <c r="H202" s="140"/>
      <c r="I202" s="145"/>
    </row>
    <row r="203" spans="1:9" s="3" customFormat="1" ht="19.5" customHeight="1" x14ac:dyDescent="0.25">
      <c r="A203" s="76"/>
      <c r="B203" s="77"/>
      <c r="C203" s="159"/>
      <c r="D203" s="79"/>
      <c r="E203" s="208"/>
      <c r="F203" s="81"/>
      <c r="G203" s="82"/>
      <c r="H203" s="140"/>
      <c r="I203" s="145"/>
    </row>
    <row r="204" spans="1:9" s="3" customFormat="1" ht="19.5" customHeight="1" x14ac:dyDescent="0.25">
      <c r="A204" s="72">
        <v>8</v>
      </c>
      <c r="B204" s="73" t="s">
        <v>137</v>
      </c>
      <c r="C204" s="158"/>
      <c r="D204" s="69"/>
      <c r="E204" s="205"/>
      <c r="F204" s="70"/>
      <c r="G204" s="71"/>
      <c r="H204" s="140"/>
      <c r="I204" s="145"/>
    </row>
    <row r="205" spans="1:9" ht="35.25" customHeight="1" x14ac:dyDescent="0.2">
      <c r="A205" s="95">
        <f>A204+0.01</f>
        <v>8.01</v>
      </c>
      <c r="B205" s="75" t="s">
        <v>138</v>
      </c>
      <c r="C205" s="101">
        <v>1250</v>
      </c>
      <c r="D205" s="95" t="s">
        <v>20</v>
      </c>
      <c r="E205" s="200"/>
      <c r="F205" s="96">
        <f>ROUND(C205*E205,2)</f>
        <v>0</v>
      </c>
      <c r="G205" s="160"/>
      <c r="H205" s="140"/>
      <c r="I205" s="145"/>
    </row>
    <row r="206" spans="1:9" s="3" customFormat="1" ht="30" customHeight="1" x14ac:dyDescent="0.25">
      <c r="A206" s="95">
        <f>A205+0.01</f>
        <v>8.02</v>
      </c>
      <c r="B206" s="75" t="s">
        <v>139</v>
      </c>
      <c r="C206" s="101">
        <v>500</v>
      </c>
      <c r="D206" s="95" t="s">
        <v>20</v>
      </c>
      <c r="E206" s="200"/>
      <c r="F206" s="96">
        <f t="shared" ref="F206:F208" si="14">ROUND(C206*E206,2)</f>
        <v>0</v>
      </c>
      <c r="G206" s="160"/>
      <c r="H206" s="140"/>
      <c r="I206" s="145"/>
    </row>
    <row r="207" spans="1:9" s="3" customFormat="1" ht="21" customHeight="1" x14ac:dyDescent="0.25">
      <c r="A207" s="95">
        <f>A206+0.01</f>
        <v>8.0299999999999994</v>
      </c>
      <c r="B207" s="75" t="s">
        <v>140</v>
      </c>
      <c r="C207" s="101">
        <v>10</v>
      </c>
      <c r="D207" s="95" t="s">
        <v>17</v>
      </c>
      <c r="E207" s="200"/>
      <c r="F207" s="96">
        <f t="shared" si="14"/>
        <v>0</v>
      </c>
      <c r="G207" s="160"/>
      <c r="H207" s="140"/>
      <c r="I207" s="145"/>
    </row>
    <row r="208" spans="1:9" ht="45.75" customHeight="1" x14ac:dyDescent="0.2">
      <c r="A208" s="133">
        <f>A207+0.01</f>
        <v>8.0399999999999991</v>
      </c>
      <c r="B208" s="75" t="s">
        <v>175</v>
      </c>
      <c r="C208" s="101">
        <v>1</v>
      </c>
      <c r="D208" s="95" t="s">
        <v>17</v>
      </c>
      <c r="E208" s="200"/>
      <c r="F208" s="96">
        <f t="shared" si="14"/>
        <v>0</v>
      </c>
      <c r="G208" s="160"/>
      <c r="H208" s="140"/>
      <c r="I208" s="145"/>
    </row>
    <row r="209" spans="1:9" ht="21" customHeight="1" x14ac:dyDescent="0.2">
      <c r="A209" s="31"/>
      <c r="B209" s="32" t="s">
        <v>43</v>
      </c>
      <c r="C209" s="33"/>
      <c r="D209" s="34"/>
      <c r="E209" s="39"/>
      <c r="F209" s="35"/>
      <c r="G209" s="135">
        <f>SUM(F205:F208)</f>
        <v>0</v>
      </c>
      <c r="H209" s="140"/>
      <c r="I209" s="145"/>
    </row>
    <row r="210" spans="1:9" ht="21" customHeight="1" x14ac:dyDescent="0.25">
      <c r="A210" s="76"/>
      <c r="B210" s="77"/>
      <c r="C210" s="78"/>
      <c r="D210" s="79"/>
      <c r="E210" s="80"/>
      <c r="F210" s="81"/>
      <c r="G210" s="82"/>
      <c r="H210" s="140"/>
      <c r="I210" s="145"/>
    </row>
    <row r="211" spans="1:9" ht="21" customHeight="1" x14ac:dyDescent="0.2">
      <c r="A211" s="120"/>
      <c r="B211" s="121" t="s">
        <v>141</v>
      </c>
      <c r="C211" s="122"/>
      <c r="D211" s="123"/>
      <c r="E211" s="35"/>
      <c r="F211" s="35"/>
      <c r="G211" s="136">
        <f>SUM(G20:G210)</f>
        <v>0</v>
      </c>
      <c r="H211" s="140"/>
      <c r="I211" s="145"/>
    </row>
    <row r="212" spans="1:9" ht="20.25" customHeight="1" x14ac:dyDescent="0.25">
      <c r="A212" s="76"/>
      <c r="B212" s="77"/>
      <c r="C212" s="78"/>
      <c r="D212" s="79"/>
      <c r="E212" s="150"/>
      <c r="F212" s="81"/>
      <c r="G212" s="82"/>
      <c r="H212" s="140"/>
      <c r="I212" s="145"/>
    </row>
    <row r="213" spans="1:9" ht="20.25" customHeight="1" x14ac:dyDescent="0.2">
      <c r="A213" s="151">
        <v>9</v>
      </c>
      <c r="B213" s="73" t="s">
        <v>142</v>
      </c>
      <c r="C213" s="152"/>
      <c r="D213" s="91"/>
      <c r="E213" s="153"/>
      <c r="F213" s="154"/>
      <c r="G213" s="155"/>
      <c r="H213" s="140"/>
      <c r="I213" s="145"/>
    </row>
    <row r="214" spans="1:9" ht="20.25" customHeight="1" x14ac:dyDescent="0.2">
      <c r="A214" s="95">
        <f>A213+0.01</f>
        <v>9.01</v>
      </c>
      <c r="B214" s="104" t="s">
        <v>143</v>
      </c>
      <c r="C214" s="110"/>
      <c r="D214" s="111"/>
      <c r="E214" s="112">
        <v>0.1</v>
      </c>
      <c r="F214" s="113"/>
      <c r="G214" s="165">
        <f>ROUND(E214*G211,2)</f>
        <v>0</v>
      </c>
      <c r="H214" s="140"/>
      <c r="I214" s="145"/>
    </row>
    <row r="215" spans="1:9" s="8" customFormat="1" ht="20.25" customHeight="1" x14ac:dyDescent="0.25">
      <c r="A215" s="95">
        <f t="shared" ref="A215:A216" si="15">A214+0.01</f>
        <v>9.02</v>
      </c>
      <c r="B215" s="104" t="s">
        <v>144</v>
      </c>
      <c r="C215" s="110"/>
      <c r="D215" s="111"/>
      <c r="E215" s="112">
        <v>0.03</v>
      </c>
      <c r="F215" s="113"/>
      <c r="G215" s="165">
        <f>ROUND(E215*G211,2)</f>
        <v>0</v>
      </c>
      <c r="H215" s="140"/>
      <c r="I215" s="145"/>
    </row>
    <row r="216" spans="1:9" s="8" customFormat="1" ht="20.25" customHeight="1" x14ac:dyDescent="0.25">
      <c r="A216" s="118">
        <f t="shared" si="15"/>
        <v>9.0299999999999994</v>
      </c>
      <c r="B216" s="119" t="s">
        <v>145</v>
      </c>
      <c r="C216" s="114"/>
      <c r="D216" s="115"/>
      <c r="E216" s="116">
        <v>2.5000000000000001E-2</v>
      </c>
      <c r="F216" s="117"/>
      <c r="G216" s="165">
        <f>ROUND(E216*G211,2)</f>
        <v>0</v>
      </c>
      <c r="H216" s="140"/>
      <c r="I216" s="145"/>
    </row>
    <row r="217" spans="1:9" s="8" customFormat="1" ht="18.75" customHeight="1" x14ac:dyDescent="0.25">
      <c r="A217" s="31"/>
      <c r="B217" s="32" t="s">
        <v>146</v>
      </c>
      <c r="C217" s="33"/>
      <c r="D217" s="34"/>
      <c r="E217" s="35"/>
      <c r="F217" s="35"/>
      <c r="G217" s="166">
        <f>SUM(G214:G216)</f>
        <v>0</v>
      </c>
      <c r="H217" s="140"/>
      <c r="I217" s="145"/>
    </row>
    <row r="218" spans="1:9" s="8" customFormat="1" ht="18.75" customHeight="1" x14ac:dyDescent="0.25">
      <c r="A218" s="23"/>
      <c r="B218" s="26"/>
      <c r="C218" s="27"/>
      <c r="D218" s="23"/>
      <c r="E218" s="107"/>
      <c r="F218" s="29"/>
      <c r="G218" s="25"/>
      <c r="H218" s="140"/>
      <c r="I218" s="145"/>
    </row>
    <row r="219" spans="1:9" s="8" customFormat="1" ht="18.75" customHeight="1" x14ac:dyDescent="0.25">
      <c r="A219" s="31"/>
      <c r="B219" s="32" t="s">
        <v>147</v>
      </c>
      <c r="C219" s="33"/>
      <c r="D219" s="34"/>
      <c r="E219" s="35"/>
      <c r="F219" s="35"/>
      <c r="G219" s="166">
        <f>G211+G217</f>
        <v>0</v>
      </c>
      <c r="H219" s="140"/>
      <c r="I219" s="145"/>
    </row>
    <row r="220" spans="1:9" s="8" customFormat="1" ht="18.75" customHeight="1" x14ac:dyDescent="0.25">
      <c r="A220" s="23"/>
      <c r="B220" s="26"/>
      <c r="C220" s="27"/>
      <c r="D220" s="23"/>
      <c r="E220" s="107"/>
      <c r="F220" s="29"/>
      <c r="G220" s="25"/>
      <c r="H220" s="140"/>
      <c r="I220" s="145"/>
    </row>
    <row r="221" spans="1:9" s="8" customFormat="1" ht="18.75" customHeight="1" x14ac:dyDescent="0.25">
      <c r="A221" s="31"/>
      <c r="B221" s="32" t="s">
        <v>148</v>
      </c>
      <c r="C221" s="33"/>
      <c r="D221" s="34"/>
      <c r="E221" s="130">
        <v>0.1</v>
      </c>
      <c r="F221" s="35"/>
      <c r="G221" s="166">
        <f>ROUND(G219*E221,2)</f>
        <v>0</v>
      </c>
      <c r="H221" s="140"/>
      <c r="I221" s="145"/>
    </row>
    <row r="222" spans="1:9" s="8" customFormat="1" ht="30" customHeight="1" x14ac:dyDescent="0.25">
      <c r="A222" s="23"/>
      <c r="B222" s="26"/>
      <c r="C222" s="27"/>
      <c r="D222" s="23"/>
      <c r="E222" s="107"/>
      <c r="F222" s="29"/>
      <c r="G222" s="25"/>
      <c r="H222" s="141"/>
      <c r="I222" s="145"/>
    </row>
    <row r="223" spans="1:9" s="8" customFormat="1" ht="18" customHeight="1" x14ac:dyDescent="0.25">
      <c r="A223" s="95">
        <f>A216+0.01</f>
        <v>9.0399999999999991</v>
      </c>
      <c r="B223" s="104" t="s">
        <v>149</v>
      </c>
      <c r="C223" s="110"/>
      <c r="D223" s="111"/>
      <c r="E223" s="112">
        <v>0.18</v>
      </c>
      <c r="F223" s="113"/>
      <c r="G223" s="165">
        <f>ROUND(E223*(SUM(G221)),2)</f>
        <v>0</v>
      </c>
      <c r="H223" s="141"/>
      <c r="I223" s="145"/>
    </row>
    <row r="224" spans="1:9" s="8" customFormat="1" ht="18" customHeight="1" x14ac:dyDescent="0.25">
      <c r="A224" s="95">
        <f>A223+0.01</f>
        <v>9.0499999999999989</v>
      </c>
      <c r="B224" s="104" t="s">
        <v>150</v>
      </c>
      <c r="C224" s="110"/>
      <c r="D224" s="111"/>
      <c r="E224" s="112">
        <v>4.4999999999999998E-2</v>
      </c>
      <c r="F224" s="113"/>
      <c r="G224" s="165">
        <f>ROUND(E224*G211,2)</f>
        <v>0</v>
      </c>
      <c r="H224" s="141"/>
      <c r="I224" s="145"/>
    </row>
    <row r="225" spans="1:9" ht="18" customHeight="1" x14ac:dyDescent="0.2">
      <c r="A225" s="95">
        <f t="shared" ref="A225:A228" si="16">A224+0.01</f>
        <v>9.0599999999999987</v>
      </c>
      <c r="B225" s="104" t="s">
        <v>151</v>
      </c>
      <c r="C225" s="110"/>
      <c r="D225" s="111"/>
      <c r="E225" s="112">
        <v>0.01</v>
      </c>
      <c r="F225" s="113"/>
      <c r="G225" s="165">
        <f>ROUND(E225*G211,2)</f>
        <v>0</v>
      </c>
      <c r="I225" s="145"/>
    </row>
    <row r="226" spans="1:9" ht="18" customHeight="1" x14ac:dyDescent="0.2">
      <c r="A226" s="95">
        <f t="shared" si="16"/>
        <v>9.0699999999999985</v>
      </c>
      <c r="B226" s="129" t="s">
        <v>152</v>
      </c>
      <c r="C226" s="110"/>
      <c r="D226" s="111"/>
      <c r="E226" s="112">
        <v>1E-3</v>
      </c>
      <c r="F226" s="113"/>
      <c r="G226" s="165">
        <f>ROUND(E226*G211,2)</f>
        <v>0</v>
      </c>
      <c r="I226" s="145"/>
    </row>
    <row r="227" spans="1:9" ht="18" customHeight="1" x14ac:dyDescent="0.2">
      <c r="A227" s="95">
        <f t="shared" si="16"/>
        <v>9.0799999999999983</v>
      </c>
      <c r="B227" s="129" t="s">
        <v>153</v>
      </c>
      <c r="C227" s="110"/>
      <c r="D227" s="111"/>
      <c r="E227" s="112">
        <v>0.01</v>
      </c>
      <c r="F227" s="113"/>
      <c r="G227" s="165">
        <f>ROUND(E227*G211,2)</f>
        <v>0</v>
      </c>
    </row>
    <row r="228" spans="1:9" ht="18" customHeight="1" x14ac:dyDescent="0.2">
      <c r="A228" s="95">
        <f t="shared" si="16"/>
        <v>9.0899999999999981</v>
      </c>
      <c r="B228" s="129" t="s">
        <v>154</v>
      </c>
      <c r="C228" s="110"/>
      <c r="D228" s="111"/>
      <c r="E228" s="112">
        <v>0.02</v>
      </c>
      <c r="F228" s="113"/>
      <c r="G228" s="165">
        <f>ROUND(E228*G211,2)</f>
        <v>0</v>
      </c>
    </row>
    <row r="229" spans="1:9" ht="18" customHeight="1" x14ac:dyDescent="0.2">
      <c r="A229" s="31"/>
      <c r="B229" s="32" t="s">
        <v>155</v>
      </c>
      <c r="C229" s="33"/>
      <c r="D229" s="34"/>
      <c r="E229" s="35"/>
      <c r="F229" s="35"/>
      <c r="G229" s="166">
        <f>SUM(G223:G228)</f>
        <v>0</v>
      </c>
    </row>
    <row r="230" spans="1:9" x14ac:dyDescent="0.2">
      <c r="A230" s="4"/>
      <c r="B230" s="5"/>
      <c r="C230" s="14"/>
      <c r="D230" s="4"/>
      <c r="E230" s="6"/>
      <c r="F230" s="7"/>
      <c r="G230" s="25"/>
    </row>
    <row r="231" spans="1:9" ht="15" x14ac:dyDescent="0.2">
      <c r="A231" s="31"/>
      <c r="B231" s="32" t="s">
        <v>156</v>
      </c>
      <c r="C231" s="33"/>
      <c r="D231" s="34"/>
      <c r="E231" s="35"/>
      <c r="F231" s="35"/>
      <c r="G231" s="167">
        <f>G229+G217</f>
        <v>0</v>
      </c>
    </row>
    <row r="232" spans="1:9" ht="15" x14ac:dyDescent="0.2">
      <c r="A232" s="22"/>
      <c r="B232" s="26"/>
      <c r="C232" s="27"/>
      <c r="D232" s="23"/>
      <c r="E232" s="107"/>
      <c r="F232" s="108"/>
      <c r="G232" s="109"/>
    </row>
    <row r="233" spans="1:9" ht="15" x14ac:dyDescent="0.2">
      <c r="A233" s="95">
        <v>9.1</v>
      </c>
      <c r="B233" s="104" t="s">
        <v>157</v>
      </c>
      <c r="C233" s="110"/>
      <c r="D233" s="111"/>
      <c r="E233" s="112">
        <v>0.05</v>
      </c>
      <c r="F233" s="113"/>
      <c r="G233" s="168">
        <f>ROUND(G211*E233,2)</f>
        <v>0</v>
      </c>
    </row>
    <row r="234" spans="1:9" x14ac:dyDescent="0.2">
      <c r="A234" s="23"/>
      <c r="B234" s="26"/>
      <c r="C234" s="27"/>
      <c r="D234" s="23"/>
      <c r="E234" s="28"/>
      <c r="F234" s="29"/>
      <c r="G234" s="30"/>
    </row>
    <row r="235" spans="1:9" ht="19.5" customHeight="1" x14ac:dyDescent="0.2">
      <c r="A235" s="124"/>
      <c r="B235" s="125" t="s">
        <v>158</v>
      </c>
      <c r="C235" s="126"/>
      <c r="D235" s="127"/>
      <c r="E235" s="128"/>
      <c r="F235" s="128"/>
      <c r="G235" s="166">
        <f>G233+G231+G211</f>
        <v>0</v>
      </c>
    </row>
    <row r="236" spans="1:9" x14ac:dyDescent="0.2">
      <c r="A236" s="40"/>
      <c r="B236" s="41"/>
      <c r="C236" s="42"/>
      <c r="D236" s="43"/>
      <c r="E236" s="44"/>
      <c r="F236" s="45"/>
      <c r="G236" s="46"/>
    </row>
    <row r="237" spans="1:9" x14ac:dyDescent="0.2">
      <c r="A237" s="40"/>
      <c r="B237" s="149"/>
      <c r="C237" s="47"/>
      <c r="D237" s="149"/>
      <c r="E237" s="173"/>
      <c r="F237" s="173"/>
      <c r="G237" s="173"/>
    </row>
    <row r="238" spans="1:9" ht="20.25" x14ac:dyDescent="0.3">
      <c r="A238" s="174" t="s">
        <v>159</v>
      </c>
      <c r="B238" s="174"/>
      <c r="C238" s="9"/>
      <c r="D238" s="17"/>
      <c r="E238" s="48"/>
      <c r="F238" s="49"/>
      <c r="G238" s="41"/>
    </row>
    <row r="239" spans="1:9" ht="20.25" x14ac:dyDescent="0.3">
      <c r="A239" s="50"/>
      <c r="B239" s="51"/>
      <c r="C239" s="52" t="s">
        <v>160</v>
      </c>
      <c r="D239" s="53" t="s">
        <v>161</v>
      </c>
      <c r="E239" s="54" t="s">
        <v>162</v>
      </c>
      <c r="F239" s="54"/>
      <c r="G239" s="55" t="s">
        <v>162</v>
      </c>
    </row>
    <row r="240" spans="1:9" ht="15.75" x14ac:dyDescent="0.25">
      <c r="A240" s="50"/>
      <c r="B240" s="56"/>
      <c r="C240" s="57"/>
      <c r="D240" s="17"/>
      <c r="E240" s="58"/>
      <c r="F240" s="58"/>
      <c r="G240" s="59"/>
    </row>
    <row r="241" spans="1:7" ht="15.75" x14ac:dyDescent="0.25">
      <c r="A241" s="50"/>
      <c r="B241" s="56"/>
      <c r="C241" s="174"/>
      <c r="D241" s="174"/>
      <c r="E241" s="174"/>
      <c r="F241" s="60"/>
      <c r="G241" s="59"/>
    </row>
    <row r="242" spans="1:7" ht="15.75" x14ac:dyDescent="0.25">
      <c r="A242" s="50"/>
      <c r="B242" s="56"/>
      <c r="C242" s="61"/>
      <c r="D242" s="17"/>
      <c r="E242" s="17"/>
      <c r="F242" s="17"/>
      <c r="G242" s="59"/>
    </row>
    <row r="243" spans="1:7" ht="15.75" x14ac:dyDescent="0.25">
      <c r="A243" s="50"/>
      <c r="B243" s="56"/>
      <c r="C243" s="9"/>
      <c r="D243" s="17"/>
      <c r="E243" s="62"/>
      <c r="F243" s="17"/>
      <c r="G243" s="59"/>
    </row>
    <row r="244" spans="1:7" ht="15.75" x14ac:dyDescent="0.25">
      <c r="A244" s="50" t="s">
        <v>161</v>
      </c>
      <c r="B244" s="8"/>
      <c r="C244" s="61"/>
      <c r="D244" s="17"/>
      <c r="E244" s="17"/>
      <c r="F244" s="49"/>
      <c r="G244" s="59"/>
    </row>
    <row r="245" spans="1:7" ht="15.75" x14ac:dyDescent="0.25">
      <c r="A245" s="50"/>
      <c r="B245" s="56"/>
      <c r="C245" s="61"/>
      <c r="D245" s="17"/>
      <c r="E245" s="49"/>
      <c r="F245" s="17"/>
      <c r="G245" s="61"/>
    </row>
    <row r="246" spans="1:7" ht="15.75" x14ac:dyDescent="0.25">
      <c r="A246" s="50"/>
      <c r="B246" s="8"/>
      <c r="C246" s="9"/>
      <c r="D246" s="17"/>
      <c r="E246" s="17"/>
      <c r="F246" s="17"/>
      <c r="G246" s="59"/>
    </row>
    <row r="247" spans="1:7" ht="15.75" x14ac:dyDescent="0.25">
      <c r="A247" s="50"/>
      <c r="B247" s="8"/>
      <c r="C247" s="9"/>
      <c r="D247" s="17"/>
      <c r="E247" s="17"/>
      <c r="F247" s="17"/>
      <c r="G247" s="59"/>
    </row>
    <row r="248" spans="1:7" x14ac:dyDescent="0.2">
      <c r="A248" s="63"/>
      <c r="B248" s="64"/>
      <c r="C248" s="42"/>
      <c r="D248" s="43"/>
      <c r="E248" s="44"/>
      <c r="F248" s="45"/>
      <c r="G248" s="46"/>
    </row>
    <row r="249" spans="1:7" x14ac:dyDescent="0.2">
      <c r="A249" s="63"/>
      <c r="B249" s="64"/>
      <c r="C249" s="42"/>
      <c r="D249" s="43"/>
      <c r="E249" s="44"/>
      <c r="F249" s="45"/>
      <c r="G249" s="46"/>
    </row>
    <row r="250" spans="1:7" x14ac:dyDescent="0.2">
      <c r="A250" s="63"/>
      <c r="B250" s="64"/>
      <c r="C250" s="42"/>
      <c r="D250" s="43"/>
      <c r="E250" s="65"/>
      <c r="F250" s="66"/>
      <c r="G250" s="67"/>
    </row>
    <row r="251" spans="1:7" x14ac:dyDescent="0.2">
      <c r="A251" s="24"/>
      <c r="B251" s="10"/>
      <c r="C251" s="15"/>
      <c r="D251" s="18"/>
      <c r="E251" s="19"/>
      <c r="F251" s="20"/>
      <c r="G251" s="11"/>
    </row>
    <row r="252" spans="1:7" x14ac:dyDescent="0.2">
      <c r="A252" s="24"/>
      <c r="B252" s="10"/>
      <c r="C252" s="15"/>
      <c r="D252" s="18"/>
      <c r="E252" s="19"/>
      <c r="F252" s="20"/>
      <c r="G252" s="11"/>
    </row>
    <row r="253" spans="1:7" x14ac:dyDescent="0.2">
      <c r="A253" s="24"/>
      <c r="B253" s="10"/>
      <c r="C253" s="15"/>
      <c r="D253" s="18"/>
      <c r="E253" s="19"/>
      <c r="F253" s="20"/>
      <c r="G253" s="11"/>
    </row>
  </sheetData>
  <sheetProtection algorithmName="SHA-512" hashValue="zj+to0O7IhBrJSdeRdWgQVpG5Qk+bpLu/H589hxYTRKGo4y/eGWQRTCNSayMJXsbbobPmIwTvON/VUiproakbQ==" saltValue="uphfJxpbf9FQViVSJBwR6A==" spinCount="100000" sheet="1" objects="1" scenarios="1"/>
  <mergeCells count="10">
    <mergeCell ref="F17:G17"/>
    <mergeCell ref="E237:G237"/>
    <mergeCell ref="A238:B238"/>
    <mergeCell ref="C241:E241"/>
    <mergeCell ref="A9:G9"/>
    <mergeCell ref="A10:G10"/>
    <mergeCell ref="A11:G11"/>
    <mergeCell ref="A12:G12"/>
    <mergeCell ref="B14:F14"/>
    <mergeCell ref="F16:G16"/>
  </mergeCells>
  <pageMargins left="0.70866141732283472" right="0.70866141732283472" top="0.74803149606299213" bottom="0.74803149606299213" header="0.31496062992125984" footer="0.31496062992125984"/>
  <pageSetup scale="55" orientation="portrait" horizontalDpi="4294967293" r:id="rId1"/>
  <rowBreaks count="5" manualBreakCount="5">
    <brk id="54" max="6" man="1"/>
    <brk id="83" max="6" man="1"/>
    <brk id="120" max="6" man="1"/>
    <brk id="157" max="6" man="1"/>
    <brk id="217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1183DAE40A09449CE2F3513D1B395A" ma:contentTypeVersion="17" ma:contentTypeDescription="Crear nuevo documento." ma:contentTypeScope="" ma:versionID="b4d3db67b9ef4c0cee04d6d5efc656a6">
  <xsd:schema xmlns:xsd="http://www.w3.org/2001/XMLSchema" xmlns:xs="http://www.w3.org/2001/XMLSchema" xmlns:p="http://schemas.microsoft.com/office/2006/metadata/properties" xmlns:ns2="caf61add-cf15-4341-ad7c-3bb05f38d729" xmlns:ns3="209cd0db-1aa9-466c-8933-4493a1504f63" targetNamespace="http://schemas.microsoft.com/office/2006/metadata/properties" ma:root="true" ma:fieldsID="63379017515a95e1373078ae2b873004" ns2:_="" ns3:_="">
    <xsd:import namespace="caf61add-cf15-4341-ad7c-3bb05f38d729"/>
    <xsd:import namespace="209cd0db-1aa9-466c-8933-4493a1504f63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</documentManagement>
</p:properties>
</file>

<file path=customXml/itemProps1.xml><?xml version="1.0" encoding="utf-8"?>
<ds:datastoreItem xmlns:ds="http://schemas.openxmlformats.org/officeDocument/2006/customXml" ds:itemID="{BD905ED7-323E-445F-A19B-C90A9F1FFBFD}"/>
</file>

<file path=customXml/itemProps2.xml><?xml version="1.0" encoding="utf-8"?>
<ds:datastoreItem xmlns:ds="http://schemas.openxmlformats.org/officeDocument/2006/customXml" ds:itemID="{BCC833F3-9C7E-4B4E-B3EA-60DA3AD773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2080C0-0E15-42A6-97E7-C6474E820786}">
  <ds:schemaRefs>
    <ds:schemaRef ds:uri="7c2dde16-be45-4d8b-ad45-405530d814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05b54953-3c8d-4842-a3b9-4b22db9cbd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Listado de Cantidades </vt:lpstr>
      <vt:lpstr>'Listado de Cantidades '!Print_Area</vt:lpstr>
      <vt:lpstr>'Listado de Cantidades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Tirso</dc:creator>
  <cp:keywords/>
  <dc:description/>
  <cp:lastModifiedBy>Oscar E. Ozuna B.</cp:lastModifiedBy>
  <cp:revision/>
  <cp:lastPrinted>2022-01-25T16:03:49Z</cp:lastPrinted>
  <dcterms:created xsi:type="dcterms:W3CDTF">2014-06-25T19:33:23Z</dcterms:created>
  <dcterms:modified xsi:type="dcterms:W3CDTF">2022-01-25T16:04:37Z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</Properties>
</file>