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75" windowHeight="15105" activeTab="0"/>
  </bookViews>
  <sheets>
    <sheet name="Presupuesto" sheetId="1" r:id="rId1"/>
  </sheets>
  <definedNames>
    <definedName name="_xlfn._FV" hidden="1">#NAME?</definedName>
    <definedName name="_xlnm.Print_Area" localSheetId="0">'Presupuesto'!$A$1:$G$103</definedName>
    <definedName name="_xlnm.Print_Titles" localSheetId="0">'Presupuesto'!$1:$18</definedName>
  </definedNames>
  <calcPr fullCalcOnLoad="1"/>
</workbook>
</file>

<file path=xl/sharedStrings.xml><?xml version="1.0" encoding="utf-8"?>
<sst xmlns="http://schemas.openxmlformats.org/spreadsheetml/2006/main" count="117" uniqueCount="82">
  <si>
    <t>OBRA:</t>
  </si>
  <si>
    <t>UBIC.:</t>
  </si>
  <si>
    <t>Solicitado por :</t>
  </si>
  <si>
    <t>Preparado por :</t>
  </si>
  <si>
    <t>Part.</t>
  </si>
  <si>
    <t>Descripción</t>
  </si>
  <si>
    <t>Cant.</t>
  </si>
  <si>
    <t>Und.</t>
  </si>
  <si>
    <t>Sub-total</t>
  </si>
  <si>
    <t>TOTAL GENERAL  (RD$)</t>
  </si>
  <si>
    <t>Seguro Social y Contra accidentes</t>
  </si>
  <si>
    <t>Gastos administrativos y de obra</t>
  </si>
  <si>
    <t>Transporte</t>
  </si>
  <si>
    <t>CODIA</t>
  </si>
  <si>
    <t>GASTOS INDIRECTOS</t>
  </si>
  <si>
    <t>SUB-TOTAL GENERAL  COSTOS DIRECTOS (RD$)</t>
  </si>
  <si>
    <t xml:space="preserve">    </t>
  </si>
  <si>
    <t xml:space="preserve">   </t>
  </si>
  <si>
    <t xml:space="preserve"> </t>
  </si>
  <si>
    <t xml:space="preserve">               </t>
  </si>
  <si>
    <t>Dirección técnica y responsabilidad</t>
  </si>
  <si>
    <t>Ley de pensión y jubilación obreros de la construcción</t>
  </si>
  <si>
    <t>Imprevistos</t>
  </si>
  <si>
    <t>Valor  (RD$)</t>
  </si>
  <si>
    <t>PU</t>
  </si>
  <si>
    <t xml:space="preserve">SUB-TOTAL </t>
  </si>
  <si>
    <t xml:space="preserve">SUB-TOTAL GRAVADO </t>
  </si>
  <si>
    <t>BASE IMPONIBLE DE IMPUESTOS</t>
  </si>
  <si>
    <t>ITBIS (18% del 10% del total Norma 07-2007)</t>
  </si>
  <si>
    <t>SUB-TOTAL  (RD$)</t>
  </si>
  <si>
    <t>SUB-TOTAL GENERAL COSTOS INDIRECTOS  (RD$)</t>
  </si>
  <si>
    <t>pa</t>
  </si>
  <si>
    <t>Equipos de Salud e Higiene</t>
  </si>
  <si>
    <t>Equipo de Seguridad y Protección Personal</t>
  </si>
  <si>
    <t>FECHA:</t>
  </si>
  <si>
    <t>Subtotal</t>
  </si>
  <si>
    <t xml:space="preserve">____________________________                                                                                               </t>
  </si>
  <si>
    <t>Pintura</t>
  </si>
  <si>
    <t>Limpieza continua y final</t>
  </si>
  <si>
    <t>Preliminares</t>
  </si>
  <si>
    <t>ud</t>
  </si>
  <si>
    <t>Misceláneos</t>
  </si>
  <si>
    <t xml:space="preserve">Traslado de escombros </t>
  </si>
  <si>
    <t xml:space="preserve">Bote de escombros </t>
  </si>
  <si>
    <t>viaje</t>
  </si>
  <si>
    <t>Instalaciones Eléctricas</t>
  </si>
  <si>
    <t>Suministro y aplicación de pintura Satinada (Igual a la existente).</t>
  </si>
  <si>
    <t>Suministro y aplicación de pintura Acrílica en techos.</t>
  </si>
  <si>
    <t>Suministro e instalación de Salidas de Data por canaletas</t>
  </si>
  <si>
    <t>Terminación de Techos</t>
  </si>
  <si>
    <t>Suministro e instalación de Plafón 2" x 2" x 7mm vinil yeso (incluye estructura en metal Maint Tee y CrossTee)</t>
  </si>
  <si>
    <t>Presupuesto Adecuación de Espacios, Sala de Audiencias y Oficina Jueces Palacio de Justicia de Moca.</t>
  </si>
  <si>
    <t>Muros</t>
  </si>
  <si>
    <t>Desinstalación de ventanas existentes</t>
  </si>
  <si>
    <t xml:space="preserve">Suministro e Instalación Tomacorrientes 110 v Polímero Color blanco </t>
  </si>
  <si>
    <t>Pintura y mantenimiento de puertas dobles existentes</t>
  </si>
  <si>
    <t>Salidas eléctricas para instalación de abanicos</t>
  </si>
  <si>
    <t>Pintura y mantenimiento de puertas sencillas existentes</t>
  </si>
  <si>
    <t xml:space="preserve">m </t>
  </si>
  <si>
    <t xml:space="preserve">Brillado y limpieza profunda de pisos existentes </t>
  </si>
  <si>
    <t>Suministro e Instalación Lámparas de superficie 2"x 4" Led 3 tubos T8</t>
  </si>
  <si>
    <t xml:space="preserve">Suministro e Instalación Interruptor sencillo Polímero Color blanco </t>
  </si>
  <si>
    <t xml:space="preserve">Suministro e instalación de estrado nuevo en Caoba </t>
  </si>
  <si>
    <t xml:space="preserve">Suministro e instalación de plataforma para estrado nuevo en Pino Tratado e Hidrofugo </t>
  </si>
  <si>
    <t xml:space="preserve">Suministro e instalación de muebles para estrado nuevo en Caoba </t>
  </si>
  <si>
    <t>Provincia La Espaillat.</t>
  </si>
  <si>
    <t>Suministro e instalación de muros de Sheetrock doble cara con fibra Acústica (Incluye estructura calibre 22)</t>
  </si>
  <si>
    <t>Desinstalación y reinstalación de puerta existente (Cambio de giro, pintura y mantenimiento)</t>
  </si>
  <si>
    <t>Suministro e instalación de puertas nuevas de Caoba similar a las existentes entradas Sala de Audiencias y oficinistas(Incluye jamba y llavín )</t>
  </si>
  <si>
    <t>Suministro e instalación de puertas nuevas de Caoba similar a las existentes en Sala de Audiencias y Oficina Juez (Incluye llavín )</t>
  </si>
  <si>
    <t>Sellado de junta de expansión con Uretano(Incluye limpieza, aplicación y terminación)</t>
  </si>
  <si>
    <t xml:space="preserve">Mantenimiento de cubre falta junta de expansión </t>
  </si>
  <si>
    <t>Suministro e instalación de Zócalos de Playcem</t>
  </si>
  <si>
    <t>Desinstalación de luminarias existentes</t>
  </si>
  <si>
    <t>Redistribución de circuitos eléctricos para luminarias e interruptores en Salas de Audiencias</t>
  </si>
  <si>
    <t xml:space="preserve">Suministro e Instalación Tomacorrientes 110 v Polímero Color blanco (solo accesorio) </t>
  </si>
  <si>
    <t xml:space="preserve">Suministro e Instalación Interruptor sencillo Polímero Color blanco (solo accesorio) </t>
  </si>
  <si>
    <t>Suministro e instalación de lámparas parabólicas de plafón 2"x 2" con tubos LED T8, de 18w 24", 800LM, 4000K, 120-277VAC con certificación UL</t>
  </si>
  <si>
    <r>
      <t>m</t>
    </r>
    <r>
      <rPr>
        <sz val="12"/>
        <rFont val="Calibri"/>
        <family val="2"/>
      </rPr>
      <t>²</t>
    </r>
  </si>
  <si>
    <t>m²</t>
  </si>
  <si>
    <t>Demolición de Alfeizar existentes para apertura huecos de puertas (Incluye terminación, cantos y mochetas)</t>
  </si>
  <si>
    <t>Suministro e instalación de abanicos de techo color blanco similar a los existentes.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</si>
</sst>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.00"/>
    <numFmt numFmtId="187" formatCode="_-* #,##0.00\ _P_t_s_-;\-* #,##0.00\ _P_t_s_-;_-* &quot;-&quot;??\ _P_t_s_-;_-@_-"/>
    <numFmt numFmtId="188" formatCode="[$$-2C0A]\ #,##0.00"/>
    <numFmt numFmtId="189" formatCode="0.0"/>
    <numFmt numFmtId="190" formatCode="_-* #,##0.00\ &quot;Pts&quot;_-;\-* #,##0.00\ &quot;Pts&quot;_-;_-* &quot;-&quot;??\ &quot;Pts&quot;_-;_-@_-"/>
    <numFmt numFmtId="191" formatCode="[$-1C0A]d&quot; de &quot;mmmm&quot; de &quot;yyyy;@"/>
    <numFmt numFmtId="192" formatCode="&quot;$&quot;\ #,##0.00"/>
    <numFmt numFmtId="193" formatCode="_ * #,##0.00_ ;_ * \-#,##0.00_ ;_ * &quot;-&quot;??_ ;_ @_ "/>
    <numFmt numFmtId="194" formatCode="0.0000"/>
    <numFmt numFmtId="195" formatCode="0.000"/>
    <numFmt numFmtId="196" formatCode="_-* #,##0.0000_-;\-* #,##0.0000_-;_-* &quot;-&quot;??_-;_-@_-"/>
    <numFmt numFmtId="197" formatCode="#,##0.00;[Red]#,##0.00"/>
    <numFmt numFmtId="198" formatCode="0.00000"/>
    <numFmt numFmtId="199" formatCode="&quot;RD$&quot;#,##0.00000"/>
    <numFmt numFmtId="200" formatCode="&quot;$&quot;#,##0.00;\-&quot;$&quot;#,##0.00"/>
    <numFmt numFmtId="201" formatCode="[$-1C0A]dddd\,\ dd&quot; de &quot;mmmm&quot; de &quot;yyyy"/>
    <numFmt numFmtId="202" formatCode="[$-1C0A]hh:mm:ss\ AM/PM"/>
    <numFmt numFmtId="203" formatCode="&quot;$&quot;#,##0.00;[Red]\-&quot;$&quot;#,##0.00"/>
    <numFmt numFmtId="204" formatCode="[$-409]h:mm:ss\ AM/PM"/>
    <numFmt numFmtId="205" formatCode="_(* #,##0.000_);_(* \(#,##0.000\);_(* &quot;-&quot;??_);_(@_)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_(&quot;RD$&quot;* #,##0.000_);_(&quot;RD$&quot;* \(#,##0.000\);_(&quot;RD$&quot;* &quot;-&quot;??_);_(@_)"/>
    <numFmt numFmtId="211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3" fillId="0" borderId="0" xfId="42" applyNumberFormat="1" applyFont="1" applyAlignment="1">
      <alignment horizontal="right"/>
    </xf>
    <xf numFmtId="187" fontId="3" fillId="0" borderId="0" xfId="42" applyNumberFormat="1" applyFont="1" applyAlignment="1">
      <alignment horizontal="right"/>
    </xf>
    <xf numFmtId="2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" fontId="7" fillId="0" borderId="0" xfId="0" applyNumberFormat="1" applyFont="1" applyFill="1" applyAlignment="1">
      <alignment horizontal="right"/>
    </xf>
    <xf numFmtId="187" fontId="8" fillId="0" borderId="0" xfId="42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3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 vertical="center"/>
    </xf>
    <xf numFmtId="43" fontId="16" fillId="0" borderId="10" xfId="42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43" fontId="16" fillId="0" borderId="10" xfId="42" applyNumberFormat="1" applyFont="1" applyFill="1" applyBorder="1" applyAlignment="1">
      <alignment horizontal="right" vertical="center"/>
    </xf>
    <xf numFmtId="2" fontId="6" fillId="34" borderId="11" xfId="0" applyNumberFormat="1" applyFont="1" applyFill="1" applyBorder="1" applyAlignment="1">
      <alignment vertical="center"/>
    </xf>
    <xf numFmtId="189" fontId="10" fillId="34" borderId="12" xfId="0" applyNumberFormat="1" applyFont="1" applyFill="1" applyBorder="1" applyAlignment="1">
      <alignment vertical="center"/>
    </xf>
    <xf numFmtId="2" fontId="16" fillId="35" borderId="0" xfId="0" applyNumberFormat="1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vertical="center"/>
    </xf>
    <xf numFmtId="10" fontId="16" fillId="35" borderId="0" xfId="79" applyNumberFormat="1" applyFont="1" applyFill="1" applyBorder="1" applyAlignment="1" applyProtection="1">
      <alignment horizontal="center" vertical="center"/>
      <protection/>
    </xf>
    <xf numFmtId="2" fontId="16" fillId="35" borderId="0" xfId="0" applyNumberFormat="1" applyFont="1" applyFill="1" applyBorder="1" applyAlignment="1">
      <alignment horizontal="right" vertical="center"/>
    </xf>
    <xf numFmtId="10" fontId="16" fillId="35" borderId="0" xfId="79" applyNumberFormat="1" applyFont="1" applyFill="1" applyBorder="1" applyAlignment="1">
      <alignment horizontal="center" vertical="center"/>
    </xf>
    <xf numFmtId="43" fontId="16" fillId="35" borderId="0" xfId="42" applyNumberFormat="1" applyFont="1" applyFill="1" applyBorder="1" applyAlignment="1">
      <alignment horizontal="right" vertical="center"/>
    </xf>
    <xf numFmtId="169" fontId="16" fillId="35" borderId="0" xfId="44" applyFont="1" applyFill="1" applyBorder="1" applyAlignment="1">
      <alignment horizontal="right" vertical="center"/>
    </xf>
    <xf numFmtId="2" fontId="6" fillId="34" borderId="11" xfId="42" applyNumberFormat="1" applyFont="1" applyFill="1" applyBorder="1" applyAlignment="1">
      <alignment horizontal="right" vertical="center"/>
    </xf>
    <xf numFmtId="43" fontId="6" fillId="34" borderId="11" xfId="42" applyFont="1" applyFill="1" applyBorder="1" applyAlignment="1">
      <alignment horizontal="center" vertical="center"/>
    </xf>
    <xf numFmtId="40" fontId="12" fillId="34" borderId="11" xfId="42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10" fontId="16" fillId="0" borderId="0" xfId="79" applyNumberFormat="1" applyFont="1" applyAlignment="1" applyProtection="1">
      <alignment horizontal="center"/>
      <protection/>
    </xf>
    <xf numFmtId="2" fontId="16" fillId="0" borderId="0" xfId="0" applyNumberFormat="1" applyFont="1" applyAlignment="1">
      <alignment horizontal="center"/>
    </xf>
    <xf numFmtId="10" fontId="16" fillId="0" borderId="0" xfId="79" applyNumberFormat="1" applyFont="1" applyAlignment="1">
      <alignment/>
    </xf>
    <xf numFmtId="186" fontId="6" fillId="0" borderId="0" xfId="79" applyNumberFormat="1" applyFont="1" applyAlignment="1">
      <alignment/>
    </xf>
    <xf numFmtId="186" fontId="6" fillId="0" borderId="0" xfId="79" applyNumberFormat="1" applyFont="1" applyAlignment="1">
      <alignment/>
    </xf>
    <xf numFmtId="2" fontId="6" fillId="35" borderId="0" xfId="0" applyNumberFormat="1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10" fontId="16" fillId="35" borderId="0" xfId="79" applyNumberFormat="1" applyFont="1" applyFill="1" applyBorder="1" applyAlignment="1" applyProtection="1">
      <alignment horizontal="center"/>
      <protection/>
    </xf>
    <xf numFmtId="2" fontId="16" fillId="35" borderId="0" xfId="0" applyNumberFormat="1" applyFont="1" applyFill="1" applyBorder="1" applyAlignment="1">
      <alignment horizontal="center"/>
    </xf>
    <xf numFmtId="10" fontId="16" fillId="35" borderId="0" xfId="79" applyNumberFormat="1" applyFont="1" applyFill="1" applyBorder="1" applyAlignment="1">
      <alignment/>
    </xf>
    <xf numFmtId="186" fontId="6" fillId="35" borderId="0" xfId="79" applyNumberFormat="1" applyFont="1" applyFill="1" applyBorder="1" applyAlignment="1">
      <alignment/>
    </xf>
    <xf numFmtId="186" fontId="6" fillId="35" borderId="0" xfId="79" applyNumberFormat="1" applyFont="1" applyFill="1" applyBorder="1" applyAlignment="1">
      <alignment/>
    </xf>
    <xf numFmtId="10" fontId="16" fillId="0" borderId="10" xfId="79" applyNumberFormat="1" applyFont="1" applyBorder="1" applyAlignment="1">
      <alignment horizontal="center" vertical="center"/>
    </xf>
    <xf numFmtId="169" fontId="16" fillId="0" borderId="10" xfId="44" applyFont="1" applyFill="1" applyBorder="1" applyAlignment="1">
      <alignment horizontal="right" vertical="center"/>
    </xf>
    <xf numFmtId="43" fontId="6" fillId="34" borderId="11" xfId="42" applyFont="1" applyFill="1" applyBorder="1" applyAlignment="1">
      <alignment horizontal="right" vertical="center"/>
    </xf>
    <xf numFmtId="10" fontId="6" fillId="34" borderId="11" xfId="79" applyNumberFormat="1" applyFont="1" applyFill="1" applyBorder="1" applyAlignment="1">
      <alignment horizontal="center" vertical="center"/>
    </xf>
    <xf numFmtId="189" fontId="10" fillId="34" borderId="13" xfId="0" applyNumberFormat="1" applyFont="1" applyFill="1" applyBorder="1" applyAlignment="1">
      <alignment vertical="center"/>
    </xf>
    <xf numFmtId="2" fontId="6" fillId="34" borderId="14" xfId="0" applyNumberFormat="1" applyFont="1" applyFill="1" applyBorder="1" applyAlignment="1">
      <alignment vertical="center"/>
    </xf>
    <xf numFmtId="2" fontId="6" fillId="34" borderId="14" xfId="42" applyNumberFormat="1" applyFont="1" applyFill="1" applyBorder="1" applyAlignment="1">
      <alignment horizontal="right" vertical="center"/>
    </xf>
    <xf numFmtId="43" fontId="6" fillId="34" borderId="14" xfId="42" applyFont="1" applyFill="1" applyBorder="1" applyAlignment="1">
      <alignment horizontal="right" vertical="center"/>
    </xf>
    <xf numFmtId="40" fontId="12" fillId="34" borderId="14" xfId="42" applyNumberFormat="1" applyFont="1" applyFill="1" applyBorder="1" applyAlignment="1">
      <alignment horizontal="right" vertical="center"/>
    </xf>
    <xf numFmtId="2" fontId="16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10" fontId="16" fillId="0" borderId="0" xfId="79" applyNumberFormat="1" applyFont="1" applyBorder="1" applyAlignment="1" applyProtection="1">
      <alignment horizontal="center" vertical="center" wrapText="1"/>
      <protection/>
    </xf>
    <xf numFmtId="10" fontId="16" fillId="0" borderId="0" xfId="79" applyNumberFormat="1" applyFont="1" applyBorder="1" applyAlignment="1">
      <alignment horizontal="center" vertical="center" wrapText="1"/>
    </xf>
    <xf numFmtId="43" fontId="16" fillId="0" borderId="0" xfId="42" applyNumberFormat="1" applyFont="1" applyFill="1" applyBorder="1" applyAlignment="1">
      <alignment horizontal="center" vertical="center" wrapText="1"/>
    </xf>
    <xf numFmtId="169" fontId="16" fillId="0" borderId="0" xfId="44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0" fontId="16" fillId="0" borderId="0" xfId="79" applyNumberFormat="1" applyFont="1" applyAlignment="1" applyProtection="1">
      <alignment horizontal="center" vertical="center"/>
      <protection/>
    </xf>
    <xf numFmtId="2" fontId="16" fillId="0" borderId="0" xfId="0" applyNumberFormat="1" applyFont="1" applyAlignment="1">
      <alignment horizontal="right" vertical="center"/>
    </xf>
    <xf numFmtId="10" fontId="16" fillId="0" borderId="0" xfId="79" applyNumberFormat="1" applyFont="1" applyAlignment="1">
      <alignment vertical="center"/>
    </xf>
    <xf numFmtId="186" fontId="6" fillId="0" borderId="0" xfId="79" applyNumberFormat="1" applyFont="1" applyAlignment="1">
      <alignment vertical="center"/>
    </xf>
    <xf numFmtId="2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0" fontId="16" fillId="0" borderId="0" xfId="79" applyNumberFormat="1" applyFont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>
      <alignment horizontal="right" vertical="center"/>
    </xf>
    <xf numFmtId="9" fontId="16" fillId="0" borderId="0" xfId="79" applyFont="1" applyBorder="1" applyAlignment="1">
      <alignment horizontal="center" vertical="center"/>
    </xf>
    <xf numFmtId="43" fontId="16" fillId="0" borderId="0" xfId="42" applyNumberFormat="1" applyFont="1" applyFill="1" applyBorder="1" applyAlignment="1">
      <alignment horizontal="right" vertical="center"/>
    </xf>
    <xf numFmtId="43" fontId="6" fillId="0" borderId="0" xfId="42" applyNumberFormat="1" applyFont="1" applyFill="1" applyBorder="1" applyAlignment="1">
      <alignment horizontal="right" vertical="center"/>
    </xf>
    <xf numFmtId="4" fontId="12" fillId="35" borderId="0" xfId="0" applyNumberFormat="1" applyFont="1" applyFill="1" applyBorder="1" applyAlignment="1" applyProtection="1">
      <alignment horizontal="left" vertical="top" wrapText="1"/>
      <protection locked="0"/>
    </xf>
    <xf numFmtId="2" fontId="19" fillId="35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19" fillId="35" borderId="0" xfId="0" applyFont="1" applyFill="1" applyBorder="1" applyAlignment="1">
      <alignment horizontal="center"/>
    </xf>
    <xf numFmtId="4" fontId="19" fillId="35" borderId="0" xfId="0" applyNumberFormat="1" applyFont="1" applyFill="1" applyBorder="1" applyAlignment="1">
      <alignment horizontal="right"/>
    </xf>
    <xf numFmtId="43" fontId="19" fillId="35" borderId="0" xfId="42" applyNumberFormat="1" applyFont="1" applyFill="1" applyBorder="1" applyAlignment="1">
      <alignment horizontal="right"/>
    </xf>
    <xf numFmtId="187" fontId="19" fillId="35" borderId="0" xfId="42" applyNumberFormat="1" applyFont="1" applyFill="1" applyBorder="1" applyAlignment="1">
      <alignment horizontal="right"/>
    </xf>
    <xf numFmtId="188" fontId="11" fillId="35" borderId="0" xfId="42" applyNumberFormat="1" applyFont="1" applyFill="1" applyBorder="1" applyAlignment="1">
      <alignment horizontal="center"/>
    </xf>
    <xf numFmtId="2" fontId="19" fillId="35" borderId="0" xfId="0" applyNumberFormat="1" applyFont="1" applyFill="1" applyAlignment="1">
      <alignment horizontal="center"/>
    </xf>
    <xf numFmtId="0" fontId="20" fillId="35" borderId="0" xfId="0" applyFont="1" applyFill="1" applyAlignment="1">
      <alignment/>
    </xf>
    <xf numFmtId="0" fontId="19" fillId="35" borderId="0" xfId="0" applyFont="1" applyFill="1" applyAlignment="1">
      <alignment horizontal="center"/>
    </xf>
    <xf numFmtId="4" fontId="19" fillId="35" borderId="0" xfId="0" applyNumberFormat="1" applyFont="1" applyFill="1" applyAlignment="1">
      <alignment horizontal="right"/>
    </xf>
    <xf numFmtId="43" fontId="19" fillId="35" borderId="0" xfId="42" applyNumberFormat="1" applyFont="1" applyFill="1" applyAlignment="1">
      <alignment horizontal="right"/>
    </xf>
    <xf numFmtId="187" fontId="19" fillId="35" borderId="0" xfId="42" applyNumberFormat="1" applyFont="1" applyFill="1" applyAlignment="1">
      <alignment horizontal="right"/>
    </xf>
    <xf numFmtId="0" fontId="12" fillId="35" borderId="0" xfId="0" applyFont="1" applyFill="1" applyBorder="1" applyAlignment="1">
      <alignment/>
    </xf>
    <xf numFmtId="0" fontId="21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22" fillId="35" borderId="0" xfId="0" applyFont="1" applyFill="1" applyBorder="1" applyAlignment="1">
      <alignment/>
    </xf>
    <xf numFmtId="4" fontId="22" fillId="35" borderId="0" xfId="0" applyNumberFormat="1" applyFont="1" applyFill="1" applyBorder="1" applyAlignment="1" applyProtection="1">
      <alignment horizontal="center"/>
      <protection/>
    </xf>
    <xf numFmtId="0" fontId="20" fillId="35" borderId="0" xfId="0" applyFont="1" applyFill="1" applyAlignment="1">
      <alignment/>
    </xf>
    <xf numFmtId="4" fontId="22" fillId="35" borderId="0" xfId="0" applyNumberFormat="1" applyFont="1" applyFill="1" applyBorder="1" applyAlignment="1">
      <alignment/>
    </xf>
    <xf numFmtId="4" fontId="23" fillId="35" borderId="0" xfId="0" applyNumberFormat="1" applyFont="1" applyFill="1" applyBorder="1" applyAlignment="1" applyProtection="1">
      <alignment horizontal="left"/>
      <protection locked="0"/>
    </xf>
    <xf numFmtId="4" fontId="22" fillId="35" borderId="0" xfId="42" applyNumberFormat="1" applyFont="1" applyFill="1" applyBorder="1" applyAlignment="1" applyProtection="1">
      <alignment horizontal="right"/>
      <protection/>
    </xf>
    <xf numFmtId="0" fontId="58" fillId="35" borderId="0" xfId="0" applyFont="1" applyFill="1" applyAlignment="1">
      <alignment horizontal="center" readingOrder="1"/>
    </xf>
    <xf numFmtId="188" fontId="23" fillId="35" borderId="0" xfId="42" applyNumberFormat="1" applyFont="1" applyFill="1" applyBorder="1" applyAlignment="1">
      <alignment horizontal="right"/>
    </xf>
    <xf numFmtId="0" fontId="19" fillId="35" borderId="0" xfId="0" applyFont="1" applyFill="1" applyAlignment="1">
      <alignment/>
    </xf>
    <xf numFmtId="0" fontId="22" fillId="35" borderId="0" xfId="0" applyFont="1" applyFill="1" applyBorder="1" applyAlignment="1">
      <alignment horizontal="right"/>
    </xf>
    <xf numFmtId="0" fontId="59" fillId="35" borderId="0" xfId="0" applyFont="1" applyFill="1" applyAlignment="1">
      <alignment horizontal="center" readingOrder="1"/>
    </xf>
    <xf numFmtId="0" fontId="23" fillId="35" borderId="0" xfId="0" applyFont="1" applyFill="1" applyBorder="1" applyAlignment="1">
      <alignment horizontal="right"/>
    </xf>
    <xf numFmtId="0" fontId="58" fillId="35" borderId="0" xfId="0" applyFont="1" applyFill="1" applyAlignment="1">
      <alignment horizontal="left" vertical="center" readingOrder="1"/>
    </xf>
    <xf numFmtId="0" fontId="10" fillId="35" borderId="0" xfId="0" applyFont="1" applyFill="1" applyBorder="1" applyAlignment="1">
      <alignment/>
    </xf>
    <xf numFmtId="0" fontId="20" fillId="35" borderId="0" xfId="0" applyFont="1" applyFill="1" applyAlignment="1">
      <alignment horizontal="right"/>
    </xf>
    <xf numFmtId="0" fontId="22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0" fontId="22" fillId="35" borderId="0" xfId="0" applyFont="1" applyFill="1" applyBorder="1" applyAlignment="1">
      <alignment horizontal="left"/>
    </xf>
    <xf numFmtId="0" fontId="22" fillId="35" borderId="0" xfId="0" applyFont="1" applyFill="1" applyBorder="1" applyAlignment="1">
      <alignment horizontal="center"/>
    </xf>
    <xf numFmtId="2" fontId="19" fillId="35" borderId="0" xfId="0" applyNumberFormat="1" applyFont="1" applyFill="1" applyBorder="1" applyAlignment="1">
      <alignment/>
    </xf>
    <xf numFmtId="188" fontId="19" fillId="35" borderId="0" xfId="0" applyNumberFormat="1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vertical="center"/>
    </xf>
    <xf numFmtId="2" fontId="6" fillId="0" borderId="0" xfId="59" applyNumberFormat="1" applyFont="1" applyFill="1" applyBorder="1" applyAlignment="1">
      <alignment horizontal="center" vertical="center"/>
    </xf>
    <xf numFmtId="43" fontId="6" fillId="0" borderId="0" xfId="59" applyFont="1" applyFill="1" applyBorder="1" applyAlignment="1">
      <alignment horizontal="center" vertical="center"/>
    </xf>
    <xf numFmtId="169" fontId="2" fillId="0" borderId="0" xfId="0" applyNumberFormat="1" applyFont="1" applyFill="1" applyAlignment="1">
      <alignment/>
    </xf>
    <xf numFmtId="169" fontId="6" fillId="34" borderId="10" xfId="44" applyFont="1" applyFill="1" applyBorder="1" applyAlignment="1">
      <alignment horizontal="right" vertical="center"/>
    </xf>
    <xf numFmtId="2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3" fontId="6" fillId="36" borderId="10" xfId="0" applyNumberFormat="1" applyFont="1" applyFill="1" applyBorder="1" applyAlignment="1">
      <alignment horizontal="center" vertical="center"/>
    </xf>
    <xf numFmtId="189" fontId="10" fillId="36" borderId="12" xfId="0" applyNumberFormat="1" applyFont="1" applyFill="1" applyBorder="1" applyAlignment="1">
      <alignment horizontal="center" vertical="center"/>
    </xf>
    <xf numFmtId="2" fontId="6" fillId="36" borderId="11" xfId="0" applyNumberFormat="1" applyFont="1" applyFill="1" applyBorder="1" applyAlignment="1">
      <alignment vertical="center"/>
    </xf>
    <xf numFmtId="2" fontId="6" fillId="36" borderId="11" xfId="59" applyNumberFormat="1" applyFont="1" applyFill="1" applyBorder="1" applyAlignment="1">
      <alignment horizontal="center" vertical="center"/>
    </xf>
    <xf numFmtId="43" fontId="6" fillId="36" borderId="11" xfId="59" applyFont="1" applyFill="1" applyBorder="1" applyAlignment="1">
      <alignment horizontal="center" vertical="center"/>
    </xf>
    <xf numFmtId="169" fontId="6" fillId="36" borderId="10" xfId="44" applyFont="1" applyFill="1" applyBorder="1" applyAlignment="1">
      <alignment horizontal="right" vertical="center"/>
    </xf>
    <xf numFmtId="43" fontId="16" fillId="0" borderId="10" xfId="42" applyFont="1" applyFill="1" applyBorder="1" applyAlignment="1">
      <alignment horizontal="right"/>
    </xf>
    <xf numFmtId="2" fontId="16" fillId="35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left" vertical="center" wrapText="1"/>
    </xf>
    <xf numFmtId="43" fontId="16" fillId="35" borderId="10" xfId="42" applyNumberFormat="1" applyFont="1" applyFill="1" applyBorder="1" applyAlignment="1">
      <alignment horizontal="right" vertical="center"/>
    </xf>
    <xf numFmtId="43" fontId="16" fillId="35" borderId="10" xfId="42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2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89" fontId="10" fillId="0" borderId="0" xfId="0" applyNumberFormat="1" applyFont="1" applyFill="1" applyBorder="1" applyAlignment="1">
      <alignment horizontal="center" vertical="center"/>
    </xf>
    <xf numFmtId="169" fontId="6" fillId="0" borderId="0" xfId="44" applyFont="1" applyFill="1" applyBorder="1" applyAlignment="1">
      <alignment horizontal="right" vertical="center"/>
    </xf>
    <xf numFmtId="4" fontId="16" fillId="35" borderId="10" xfId="0" applyNumberFormat="1" applyFont="1" applyFill="1" applyBorder="1" applyAlignment="1" applyProtection="1">
      <alignment horizontal="right" vertical="center"/>
      <protection locked="0"/>
    </xf>
    <xf numFmtId="4" fontId="16" fillId="0" borderId="10" xfId="0" applyNumberFormat="1" applyFont="1" applyBorder="1" applyAlignment="1" applyProtection="1">
      <alignment horizontal="right" vertical="center"/>
      <protection locked="0"/>
    </xf>
    <xf numFmtId="2" fontId="6" fillId="36" borderId="11" xfId="0" applyNumberFormat="1" applyFont="1" applyFill="1" applyBorder="1" applyAlignment="1" applyProtection="1">
      <alignment vertical="center"/>
      <protection locked="0"/>
    </xf>
    <xf numFmtId="43" fontId="17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4" fontId="16" fillId="0" borderId="10" xfId="0" applyNumberFormat="1" applyFont="1" applyFill="1" applyBorder="1" applyAlignment="1" applyProtection="1">
      <alignment horizontal="right" vertical="center"/>
      <protection locked="0"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3" fontId="3" fillId="0" borderId="0" xfId="42" applyNumberFormat="1" applyFont="1" applyAlignment="1" applyProtection="1">
      <alignment horizontal="right"/>
      <protection locked="0"/>
    </xf>
    <xf numFmtId="187" fontId="3" fillId="0" borderId="0" xfId="42" applyNumberFormat="1" applyFont="1" applyAlignment="1" applyProtection="1">
      <alignment horizontal="right"/>
      <protection locked="0"/>
    </xf>
    <xf numFmtId="2" fontId="7" fillId="0" borderId="0" xfId="0" applyNumberFormat="1" applyFont="1" applyFill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justify"/>
      <protection locked="0"/>
    </xf>
    <xf numFmtId="0" fontId="6" fillId="0" borderId="0" xfId="0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/>
      <protection locked="0"/>
    </xf>
    <xf numFmtId="4" fontId="7" fillId="0" borderId="0" xfId="0" applyNumberFormat="1" applyFont="1" applyFill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187" fontId="3" fillId="0" borderId="0" xfId="42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20" fillId="35" borderId="0" xfId="0" applyFont="1" applyFill="1" applyAlignment="1">
      <alignment horizontal="left"/>
    </xf>
    <xf numFmtId="0" fontId="19" fillId="35" borderId="0" xfId="0" applyFont="1" applyFill="1" applyAlignment="1">
      <alignment horizontal="center"/>
    </xf>
    <xf numFmtId="187" fontId="8" fillId="0" borderId="0" xfId="42" applyNumberFormat="1" applyFont="1" applyFill="1" applyBorder="1" applyAlignment="1" applyProtection="1">
      <alignment horizontal="left"/>
      <protection locked="0"/>
    </xf>
    <xf numFmtId="0" fontId="17" fillId="0" borderId="12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4" fontId="12" fillId="35" borderId="16" xfId="0" applyNumberFormat="1" applyFont="1" applyFill="1" applyBorder="1" applyAlignment="1" applyProtection="1">
      <alignment horizontal="left" wrapText="1"/>
      <protection locked="0"/>
    </xf>
    <xf numFmtId="4" fontId="12" fillId="35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73" applyFont="1" applyAlignment="1" applyProtection="1">
      <alignment horizontal="center"/>
      <protection locked="0"/>
    </xf>
    <xf numFmtId="0" fontId="5" fillId="0" borderId="0" xfId="73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6" fillId="0" borderId="0" xfId="0" applyFont="1" applyAlignment="1" applyProtection="1">
      <alignment horizontal="left" vertical="justify"/>
      <protection locked="0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17" xfId="56"/>
    <cellStyle name="Millares 2" xfId="57"/>
    <cellStyle name="Millares 3" xfId="58"/>
    <cellStyle name="Millares 5" xfId="59"/>
    <cellStyle name="Millares 6" xfId="60"/>
    <cellStyle name="Millares 7" xfId="61"/>
    <cellStyle name="Moneda 2" xfId="62"/>
    <cellStyle name="Moneda 2 2" xfId="63"/>
    <cellStyle name="Moneda 2 3" xfId="64"/>
    <cellStyle name="Moneda 2 4" xfId="65"/>
    <cellStyle name="Moneda 2 5" xfId="66"/>
    <cellStyle name="Neutral" xfId="67"/>
    <cellStyle name="Normal 10 2" xfId="68"/>
    <cellStyle name="Normal 2" xfId="69"/>
    <cellStyle name="Normal 2 2" xfId="70"/>
    <cellStyle name="Normal 2 3" xfId="71"/>
    <cellStyle name="Normal 2 3 2" xfId="72"/>
    <cellStyle name="Normal 3" xfId="73"/>
    <cellStyle name="Normal 3 2" xfId="74"/>
    <cellStyle name="Normal 3 3" xfId="75"/>
    <cellStyle name="Normal 4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6"/>
  <sheetViews>
    <sheetView showGridLines="0" tabSelected="1" view="pageBreakPreview" zoomScale="90" zoomScaleNormal="90" zoomScaleSheetLayoutView="90" zoomScalePageLayoutView="0" workbookViewId="0" topLeftCell="A1">
      <selection activeCell="I22" sqref="I22"/>
    </sheetView>
  </sheetViews>
  <sheetFormatPr defaultColWidth="41.00390625" defaultRowHeight="15"/>
  <cols>
    <col min="1" max="1" width="8.421875" style="5" customWidth="1"/>
    <col min="2" max="2" width="63.7109375" style="1" customWidth="1"/>
    <col min="3" max="3" width="7.421875" style="1" customWidth="1"/>
    <col min="4" max="4" width="10.00390625" style="2" customWidth="1"/>
    <col min="5" max="5" width="14.8515625" style="6" customWidth="1"/>
    <col min="6" max="6" width="15.7109375" style="22" bestFit="1" customWidth="1"/>
    <col min="7" max="7" width="25.421875" style="1" customWidth="1"/>
    <col min="8" max="8" width="17.00390625" style="1" customWidth="1"/>
    <col min="9" max="9" width="11.00390625" style="1" customWidth="1"/>
    <col min="10" max="10" width="17.57421875" style="1" customWidth="1"/>
    <col min="11" max="253" width="11.00390625" style="1" customWidth="1"/>
    <col min="254" max="254" width="6.140625" style="1" customWidth="1"/>
    <col min="255" max="16384" width="41.00390625" style="1" customWidth="1"/>
  </cols>
  <sheetData>
    <row r="1" spans="1:7" ht="14.25">
      <c r="A1" s="167"/>
      <c r="B1" s="168"/>
      <c r="C1" s="169"/>
      <c r="D1" s="170"/>
      <c r="E1" s="171"/>
      <c r="F1" s="172"/>
      <c r="G1" s="172"/>
    </row>
    <row r="2" spans="1:7" ht="14.25">
      <c r="A2" s="167"/>
      <c r="B2" s="168"/>
      <c r="C2" s="169"/>
      <c r="D2" s="170"/>
      <c r="E2" s="171"/>
      <c r="F2" s="172"/>
      <c r="G2" s="172"/>
    </row>
    <row r="3" spans="1:7" ht="14.25">
      <c r="A3" s="167"/>
      <c r="B3" s="168"/>
      <c r="C3" s="169"/>
      <c r="D3" s="170"/>
      <c r="E3" s="171"/>
      <c r="F3" s="172"/>
      <c r="G3" s="172"/>
    </row>
    <row r="4" spans="1:7" ht="14.25">
      <c r="A4" s="167"/>
      <c r="B4" s="168"/>
      <c r="C4" s="169"/>
      <c r="D4" s="170"/>
      <c r="E4" s="171"/>
      <c r="F4" s="172"/>
      <c r="G4" s="172"/>
    </row>
    <row r="5" spans="1:7" ht="14.25">
      <c r="A5" s="167"/>
      <c r="B5" s="168"/>
      <c r="C5" s="169"/>
      <c r="D5" s="170"/>
      <c r="E5" s="171"/>
      <c r="F5" s="172"/>
      <c r="G5" s="172"/>
    </row>
    <row r="6" spans="1:7" ht="14.25">
      <c r="A6" s="167"/>
      <c r="B6" s="168"/>
      <c r="C6" s="169"/>
      <c r="D6" s="170"/>
      <c r="E6" s="171"/>
      <c r="F6" s="172"/>
      <c r="G6" s="172"/>
    </row>
    <row r="7" spans="1:7" ht="15">
      <c r="A7" s="193"/>
      <c r="B7" s="193"/>
      <c r="C7" s="193"/>
      <c r="D7" s="193"/>
      <c r="E7" s="193"/>
      <c r="F7" s="193"/>
      <c r="G7" s="193"/>
    </row>
    <row r="8" spans="1:7" ht="15">
      <c r="A8" s="193"/>
      <c r="B8" s="193"/>
      <c r="C8" s="193"/>
      <c r="D8" s="193"/>
      <c r="E8" s="193"/>
      <c r="F8" s="193"/>
      <c r="G8" s="193"/>
    </row>
    <row r="9" spans="1:7" ht="15">
      <c r="A9" s="193"/>
      <c r="B9" s="193"/>
      <c r="C9" s="193"/>
      <c r="D9" s="193"/>
      <c r="E9" s="193"/>
      <c r="F9" s="193"/>
      <c r="G9" s="193"/>
    </row>
    <row r="10" spans="1:7" ht="18.75">
      <c r="A10" s="194"/>
      <c r="B10" s="194"/>
      <c r="C10" s="194"/>
      <c r="D10" s="194"/>
      <c r="E10" s="194"/>
      <c r="F10" s="194"/>
      <c r="G10" s="194"/>
    </row>
    <row r="11" spans="1:7" ht="14.25">
      <c r="A11" s="167"/>
      <c r="B11" s="168"/>
      <c r="C11" s="169"/>
      <c r="D11" s="170"/>
      <c r="E11" s="171"/>
      <c r="F11" s="172"/>
      <c r="G11" s="172"/>
    </row>
    <row r="12" spans="1:7" ht="16.5" customHeight="1">
      <c r="A12" s="173" t="s">
        <v>0</v>
      </c>
      <c r="B12" s="196" t="s">
        <v>51</v>
      </c>
      <c r="C12" s="196"/>
      <c r="D12" s="196"/>
      <c r="E12" s="174"/>
      <c r="F12" s="175"/>
      <c r="G12" s="168"/>
    </row>
    <row r="13" spans="1:7" ht="15" customHeight="1">
      <c r="A13" s="176"/>
      <c r="B13" s="196"/>
      <c r="C13" s="196"/>
      <c r="D13" s="196"/>
      <c r="E13" s="174"/>
      <c r="F13" s="177" t="s">
        <v>34</v>
      </c>
      <c r="G13" s="178"/>
    </row>
    <row r="14" spans="1:7" ht="8.25" customHeight="1">
      <c r="A14" s="176"/>
      <c r="B14" s="168"/>
      <c r="C14" s="179"/>
      <c r="D14" s="180"/>
      <c r="E14" s="168"/>
      <c r="F14" s="181"/>
      <c r="G14" s="168"/>
    </row>
    <row r="15" spans="1:7" ht="18.75" customHeight="1">
      <c r="A15" s="182" t="s">
        <v>1</v>
      </c>
      <c r="B15" s="183" t="s">
        <v>65</v>
      </c>
      <c r="C15" s="168"/>
      <c r="D15" s="168"/>
      <c r="E15" s="177" t="s">
        <v>2</v>
      </c>
      <c r="F15" s="187"/>
      <c r="G15" s="187"/>
    </row>
    <row r="16" spans="1:7" ht="21" customHeight="1">
      <c r="A16" s="184"/>
      <c r="B16" s="168"/>
      <c r="C16" s="168"/>
      <c r="D16" s="168"/>
      <c r="E16" s="177" t="s">
        <v>3</v>
      </c>
      <c r="F16" s="187"/>
      <c r="G16" s="187"/>
    </row>
    <row r="17" spans="1:7" ht="9.75" customHeight="1">
      <c r="A17" s="9"/>
      <c r="C17" s="7"/>
      <c r="E17" s="7"/>
      <c r="F17" s="8"/>
      <c r="G17" s="8"/>
    </row>
    <row r="18" spans="1:7" ht="22.5" customHeight="1">
      <c r="A18" s="128" t="s">
        <v>4</v>
      </c>
      <c r="B18" s="129" t="s">
        <v>5</v>
      </c>
      <c r="C18" s="129" t="s">
        <v>7</v>
      </c>
      <c r="D18" s="129" t="s">
        <v>6</v>
      </c>
      <c r="E18" s="130" t="s">
        <v>24</v>
      </c>
      <c r="F18" s="129" t="s">
        <v>23</v>
      </c>
      <c r="G18" s="129" t="s">
        <v>35</v>
      </c>
    </row>
    <row r="19" spans="1:9" ht="18.75" customHeight="1">
      <c r="A19" s="146"/>
      <c r="B19" s="147"/>
      <c r="C19" s="148"/>
      <c r="D19" s="148"/>
      <c r="E19" s="149"/>
      <c r="F19" s="148"/>
      <c r="G19" s="148"/>
      <c r="I19" s="15"/>
    </row>
    <row r="20" spans="1:255" ht="21.75" customHeight="1">
      <c r="A20" s="150">
        <v>1</v>
      </c>
      <c r="B20" s="151" t="s">
        <v>39</v>
      </c>
      <c r="C20" s="152"/>
      <c r="D20" s="152"/>
      <c r="E20" s="152"/>
      <c r="F20" s="152"/>
      <c r="G20" s="152"/>
      <c r="I20" s="20"/>
      <c r="IT20" s="195"/>
      <c r="IU20" s="195"/>
    </row>
    <row r="21" spans="1:9" s="10" customFormat="1" ht="21.75" customHeight="1">
      <c r="A21" s="137">
        <f>A20+0.01</f>
        <v>1.01</v>
      </c>
      <c r="B21" s="138" t="s">
        <v>53</v>
      </c>
      <c r="C21" s="137" t="s">
        <v>40</v>
      </c>
      <c r="D21" s="137">
        <v>2</v>
      </c>
      <c r="E21" s="160"/>
      <c r="F21" s="139">
        <f>+D21*E21</f>
        <v>0</v>
      </c>
      <c r="G21" s="140"/>
      <c r="I21" s="14"/>
    </row>
    <row r="22" spans="1:9" s="10" customFormat="1" ht="21.75" customHeight="1">
      <c r="A22" s="137">
        <f>A21+0.01</f>
        <v>1.02</v>
      </c>
      <c r="B22" s="138" t="s">
        <v>73</v>
      </c>
      <c r="C22" s="137" t="s">
        <v>40</v>
      </c>
      <c r="D22" s="137">
        <v>8</v>
      </c>
      <c r="E22" s="160"/>
      <c r="F22" s="139">
        <f>+D22*E22</f>
        <v>0</v>
      </c>
      <c r="G22" s="140"/>
      <c r="I22" s="14"/>
    </row>
    <row r="23" spans="1:9" s="10" customFormat="1" ht="36.75" customHeight="1">
      <c r="A23" s="137">
        <f>A22+0.01</f>
        <v>1.03</v>
      </c>
      <c r="B23" s="138" t="s">
        <v>80</v>
      </c>
      <c r="C23" s="137" t="s">
        <v>40</v>
      </c>
      <c r="D23" s="137">
        <v>2</v>
      </c>
      <c r="E23" s="160"/>
      <c r="F23" s="139">
        <f>+D23*E23</f>
        <v>0</v>
      </c>
      <c r="G23" s="140"/>
      <c r="I23" s="14"/>
    </row>
    <row r="24" spans="1:9" s="10" customFormat="1" ht="21.75" customHeight="1">
      <c r="A24" s="137">
        <f>A23+0.01</f>
        <v>1.04</v>
      </c>
      <c r="B24" s="23" t="s">
        <v>42</v>
      </c>
      <c r="C24" s="24" t="s">
        <v>31</v>
      </c>
      <c r="D24" s="24">
        <v>1</v>
      </c>
      <c r="E24" s="161"/>
      <c r="F24" s="139">
        <f>+D24*E24</f>
        <v>0</v>
      </c>
      <c r="G24" s="136"/>
      <c r="I24" s="14"/>
    </row>
    <row r="25" spans="1:9" s="10" customFormat="1" ht="21.75" customHeight="1">
      <c r="A25" s="137">
        <f>A24+0.01</f>
        <v>1.05</v>
      </c>
      <c r="B25" s="23" t="s">
        <v>43</v>
      </c>
      <c r="C25" s="24" t="s">
        <v>44</v>
      </c>
      <c r="D25" s="24">
        <v>2</v>
      </c>
      <c r="E25" s="161"/>
      <c r="F25" s="139">
        <f>+D25*E25</f>
        <v>0</v>
      </c>
      <c r="G25" s="136"/>
      <c r="I25" s="14"/>
    </row>
    <row r="26" spans="1:8" ht="21.75" customHeight="1">
      <c r="A26" s="131"/>
      <c r="B26" s="132" t="s">
        <v>8</v>
      </c>
      <c r="C26" s="133"/>
      <c r="D26" s="134"/>
      <c r="E26" s="162"/>
      <c r="F26" s="132"/>
      <c r="G26" s="135">
        <f>SUM(F21:F25)</f>
        <v>0</v>
      </c>
      <c r="H26" s="6"/>
    </row>
    <row r="27" spans="1:7" ht="21.75" customHeight="1">
      <c r="A27" s="153"/>
      <c r="B27" s="154"/>
      <c r="C27" s="155"/>
      <c r="D27" s="155"/>
      <c r="E27" s="163"/>
      <c r="F27" s="155"/>
      <c r="G27" s="155"/>
    </row>
    <row r="28" spans="1:9" s="10" customFormat="1" ht="21.75" customHeight="1">
      <c r="A28" s="156">
        <v>2</v>
      </c>
      <c r="B28" s="157" t="s">
        <v>52</v>
      </c>
      <c r="C28" s="152"/>
      <c r="D28" s="152"/>
      <c r="E28" s="164"/>
      <c r="F28" s="152"/>
      <c r="G28" s="152"/>
      <c r="I28" s="14"/>
    </row>
    <row r="29" spans="1:9" s="10" customFormat="1" ht="33" customHeight="1">
      <c r="A29" s="137">
        <f>A28+0.01</f>
        <v>2.01</v>
      </c>
      <c r="B29" s="138" t="s">
        <v>66</v>
      </c>
      <c r="C29" s="137" t="s">
        <v>78</v>
      </c>
      <c r="D29" s="137">
        <v>40</v>
      </c>
      <c r="E29" s="160"/>
      <c r="F29" s="139">
        <f>+D29*E29</f>
        <v>0</v>
      </c>
      <c r="G29" s="140"/>
      <c r="I29" s="14" t="s">
        <v>18</v>
      </c>
    </row>
    <row r="30" spans="1:9" s="10" customFormat="1" ht="21.75" customHeight="1">
      <c r="A30" s="131"/>
      <c r="B30" s="132" t="s">
        <v>8</v>
      </c>
      <c r="C30" s="133"/>
      <c r="D30" s="134"/>
      <c r="E30" s="162"/>
      <c r="F30" s="132"/>
      <c r="G30" s="135">
        <f>SUM(F29:F29)</f>
        <v>0</v>
      </c>
      <c r="H30" s="126"/>
      <c r="I30" s="14"/>
    </row>
    <row r="31" spans="1:7" ht="21.75" customHeight="1">
      <c r="A31" s="153"/>
      <c r="B31" s="154"/>
      <c r="C31" s="155"/>
      <c r="D31" s="155"/>
      <c r="E31" s="163"/>
      <c r="F31" s="155"/>
      <c r="G31" s="155"/>
    </row>
    <row r="32" spans="1:9" s="10" customFormat="1" ht="21.75" customHeight="1">
      <c r="A32" s="156">
        <v>3</v>
      </c>
      <c r="B32" s="157" t="s">
        <v>45</v>
      </c>
      <c r="C32" s="152"/>
      <c r="D32" s="152"/>
      <c r="E32" s="164"/>
      <c r="F32" s="152"/>
      <c r="G32" s="152"/>
      <c r="I32" s="14"/>
    </row>
    <row r="33" spans="1:9" s="10" customFormat="1" ht="21.75" customHeight="1">
      <c r="A33" s="24">
        <f>A32+0.01</f>
        <v>3.01</v>
      </c>
      <c r="B33" s="138" t="s">
        <v>48</v>
      </c>
      <c r="C33" s="24" t="s">
        <v>40</v>
      </c>
      <c r="D33" s="24">
        <v>15</v>
      </c>
      <c r="E33" s="161"/>
      <c r="F33" s="27">
        <f aca="true" t="shared" si="0" ref="F33:F42">+D33*E33</f>
        <v>0</v>
      </c>
      <c r="G33" s="25"/>
      <c r="I33" s="14"/>
    </row>
    <row r="34" spans="1:9" s="10" customFormat="1" ht="39" customHeight="1">
      <c r="A34" s="137">
        <f>A33+0.01</f>
        <v>3.0199999999999996</v>
      </c>
      <c r="B34" s="23" t="s">
        <v>54</v>
      </c>
      <c r="C34" s="137" t="s">
        <v>40</v>
      </c>
      <c r="D34" s="137">
        <v>15</v>
      </c>
      <c r="E34" s="160"/>
      <c r="F34" s="139">
        <f t="shared" si="0"/>
        <v>0</v>
      </c>
      <c r="G34" s="140"/>
      <c r="I34" s="14"/>
    </row>
    <row r="35" spans="1:9" s="10" customFormat="1" ht="39" customHeight="1">
      <c r="A35" s="137">
        <f aca="true" t="shared" si="1" ref="A35:A42">A34+0.01</f>
        <v>3.0299999999999994</v>
      </c>
      <c r="B35" s="23" t="s">
        <v>61</v>
      </c>
      <c r="C35" s="137" t="s">
        <v>40</v>
      </c>
      <c r="D35" s="137">
        <v>4</v>
      </c>
      <c r="E35" s="160"/>
      <c r="F35" s="139">
        <f t="shared" si="0"/>
        <v>0</v>
      </c>
      <c r="G35" s="140"/>
      <c r="I35" s="14"/>
    </row>
    <row r="36" spans="1:9" s="10" customFormat="1" ht="39" customHeight="1">
      <c r="A36" s="137">
        <f t="shared" si="1"/>
        <v>3.039999999999999</v>
      </c>
      <c r="B36" s="23" t="s">
        <v>75</v>
      </c>
      <c r="C36" s="137" t="s">
        <v>40</v>
      </c>
      <c r="D36" s="137">
        <v>6</v>
      </c>
      <c r="E36" s="160"/>
      <c r="F36" s="139">
        <f>+D36*E36</f>
        <v>0</v>
      </c>
      <c r="G36" s="140"/>
      <c r="I36" s="14"/>
    </row>
    <row r="37" spans="1:9" s="10" customFormat="1" ht="39" customHeight="1">
      <c r="A37" s="137">
        <f t="shared" si="1"/>
        <v>3.049999999999999</v>
      </c>
      <c r="B37" s="23" t="s">
        <v>76</v>
      </c>
      <c r="C37" s="137" t="s">
        <v>40</v>
      </c>
      <c r="D37" s="137">
        <v>2</v>
      </c>
      <c r="E37" s="160"/>
      <c r="F37" s="139">
        <f>+D37*E37</f>
        <v>0</v>
      </c>
      <c r="G37" s="140"/>
      <c r="I37" s="14"/>
    </row>
    <row r="38" spans="1:9" s="10" customFormat="1" ht="47.25" customHeight="1">
      <c r="A38" s="144">
        <f t="shared" si="1"/>
        <v>3.0599999999999987</v>
      </c>
      <c r="B38" s="145" t="s">
        <v>77</v>
      </c>
      <c r="C38" s="144" t="s">
        <v>40</v>
      </c>
      <c r="D38" s="144">
        <v>6</v>
      </c>
      <c r="E38" s="165"/>
      <c r="F38" s="27">
        <f t="shared" si="0"/>
        <v>0</v>
      </c>
      <c r="G38" s="25"/>
      <c r="I38" s="14"/>
    </row>
    <row r="39" spans="1:9" s="10" customFormat="1" ht="39" customHeight="1">
      <c r="A39" s="137">
        <f t="shared" si="1"/>
        <v>3.0699999999999985</v>
      </c>
      <c r="B39" s="23" t="s">
        <v>60</v>
      </c>
      <c r="C39" s="137" t="s">
        <v>40</v>
      </c>
      <c r="D39" s="137">
        <v>6</v>
      </c>
      <c r="E39" s="160"/>
      <c r="F39" s="139">
        <f t="shared" si="0"/>
        <v>0</v>
      </c>
      <c r="G39" s="140"/>
      <c r="I39" s="14"/>
    </row>
    <row r="40" spans="1:9" s="142" customFormat="1" ht="39" customHeight="1">
      <c r="A40" s="137">
        <f t="shared" si="1"/>
        <v>3.0799999999999983</v>
      </c>
      <c r="B40" s="138" t="s">
        <v>56</v>
      </c>
      <c r="C40" s="137" t="s">
        <v>40</v>
      </c>
      <c r="D40" s="137">
        <v>6</v>
      </c>
      <c r="E40" s="160"/>
      <c r="F40" s="139">
        <f t="shared" si="0"/>
        <v>0</v>
      </c>
      <c r="G40" s="140"/>
      <c r="I40" s="143"/>
    </row>
    <row r="41" spans="1:9" s="142" customFormat="1" ht="39" customHeight="1">
      <c r="A41" s="137">
        <f t="shared" si="1"/>
        <v>3.089999999999998</v>
      </c>
      <c r="B41" s="138" t="s">
        <v>81</v>
      </c>
      <c r="C41" s="137" t="s">
        <v>40</v>
      </c>
      <c r="D41" s="137">
        <v>6</v>
      </c>
      <c r="E41" s="160"/>
      <c r="F41" s="139">
        <f t="shared" si="0"/>
        <v>0</v>
      </c>
      <c r="G41" s="140"/>
      <c r="I41" s="143"/>
    </row>
    <row r="42" spans="1:9" s="142" customFormat="1" ht="39" customHeight="1">
      <c r="A42" s="137">
        <f t="shared" si="1"/>
        <v>3.099999999999998</v>
      </c>
      <c r="B42" s="138" t="s">
        <v>74</v>
      </c>
      <c r="C42" s="137" t="s">
        <v>31</v>
      </c>
      <c r="D42" s="137">
        <v>1</v>
      </c>
      <c r="E42" s="160"/>
      <c r="F42" s="139">
        <f t="shared" si="0"/>
        <v>0</v>
      </c>
      <c r="G42" s="140"/>
      <c r="I42" s="143"/>
    </row>
    <row r="43" spans="1:9" s="10" customFormat="1" ht="21.75" customHeight="1">
      <c r="A43" s="131"/>
      <c r="B43" s="132" t="s">
        <v>8</v>
      </c>
      <c r="C43" s="133"/>
      <c r="D43" s="134"/>
      <c r="E43" s="162"/>
      <c r="F43" s="132"/>
      <c r="G43" s="135">
        <f>SUM(F33:F42)</f>
        <v>0</v>
      </c>
      <c r="H43" s="126"/>
      <c r="I43" s="14"/>
    </row>
    <row r="44" spans="1:9" s="10" customFormat="1" ht="21.75" customHeight="1">
      <c r="A44" s="158"/>
      <c r="B44" s="123"/>
      <c r="C44" s="124"/>
      <c r="D44" s="125"/>
      <c r="E44" s="166"/>
      <c r="F44" s="123"/>
      <c r="G44" s="159"/>
      <c r="H44" s="126"/>
      <c r="I44" s="14"/>
    </row>
    <row r="45" spans="1:9" s="10" customFormat="1" ht="21.75" customHeight="1">
      <c r="A45" s="156">
        <v>4</v>
      </c>
      <c r="B45" s="157" t="s">
        <v>37</v>
      </c>
      <c r="C45" s="152"/>
      <c r="D45" s="152"/>
      <c r="E45" s="164"/>
      <c r="F45" s="152"/>
      <c r="G45" s="152"/>
      <c r="I45" s="14"/>
    </row>
    <row r="46" spans="1:9" s="10" customFormat="1" ht="33" customHeight="1">
      <c r="A46" s="137">
        <f>A45+0.01</f>
        <v>4.01</v>
      </c>
      <c r="B46" s="138" t="s">
        <v>46</v>
      </c>
      <c r="C46" s="137" t="s">
        <v>79</v>
      </c>
      <c r="D46" s="137">
        <v>300</v>
      </c>
      <c r="E46" s="160"/>
      <c r="F46" s="139">
        <f>+D46*E46</f>
        <v>0</v>
      </c>
      <c r="G46" s="140"/>
      <c r="I46" s="14"/>
    </row>
    <row r="47" spans="1:9" s="10" customFormat="1" ht="33" customHeight="1">
      <c r="A47" s="137">
        <f>A46+0.01</f>
        <v>4.02</v>
      </c>
      <c r="B47" s="138" t="s">
        <v>47</v>
      </c>
      <c r="C47" s="137" t="s">
        <v>79</v>
      </c>
      <c r="D47" s="137">
        <v>150</v>
      </c>
      <c r="E47" s="160"/>
      <c r="F47" s="139">
        <f>+D47*E47</f>
        <v>0</v>
      </c>
      <c r="G47" s="140"/>
      <c r="I47" s="14"/>
    </row>
    <row r="48" spans="1:9" s="10" customFormat="1" ht="21.75" customHeight="1">
      <c r="A48" s="131"/>
      <c r="B48" s="132" t="s">
        <v>8</v>
      </c>
      <c r="C48" s="133"/>
      <c r="D48" s="134"/>
      <c r="E48" s="162"/>
      <c r="F48" s="132"/>
      <c r="G48" s="135">
        <f>SUM(F46:F47)</f>
        <v>0</v>
      </c>
      <c r="H48" s="126"/>
      <c r="I48" s="14"/>
    </row>
    <row r="49" spans="1:9" s="10" customFormat="1" ht="21.75" customHeight="1">
      <c r="A49" s="158"/>
      <c r="B49" s="123"/>
      <c r="C49" s="124"/>
      <c r="D49" s="125"/>
      <c r="E49" s="166"/>
      <c r="F49" s="123"/>
      <c r="G49" s="159"/>
      <c r="H49" s="126"/>
      <c r="I49" s="14"/>
    </row>
    <row r="50" spans="1:9" s="10" customFormat="1" ht="21.75" customHeight="1">
      <c r="A50" s="156">
        <v>5</v>
      </c>
      <c r="B50" s="157" t="s">
        <v>49</v>
      </c>
      <c r="C50" s="152"/>
      <c r="D50" s="152"/>
      <c r="E50" s="164"/>
      <c r="F50" s="152"/>
      <c r="G50" s="152"/>
      <c r="I50" s="14"/>
    </row>
    <row r="51" spans="1:9" s="10" customFormat="1" ht="33" customHeight="1">
      <c r="A51" s="137">
        <f>A50+0.01</f>
        <v>5.01</v>
      </c>
      <c r="B51" s="138" t="s">
        <v>50</v>
      </c>
      <c r="C51" s="137" t="s">
        <v>79</v>
      </c>
      <c r="D51" s="137">
        <v>22</v>
      </c>
      <c r="E51" s="160"/>
      <c r="F51" s="139">
        <f>+D51*E51</f>
        <v>0</v>
      </c>
      <c r="G51" s="140"/>
      <c r="I51" s="14" t="s">
        <v>18</v>
      </c>
    </row>
    <row r="52" spans="1:9" s="10" customFormat="1" ht="21.75" customHeight="1">
      <c r="A52" s="131"/>
      <c r="B52" s="132" t="s">
        <v>8</v>
      </c>
      <c r="C52" s="133"/>
      <c r="D52" s="134"/>
      <c r="E52" s="162"/>
      <c r="F52" s="132"/>
      <c r="G52" s="135">
        <f>SUM(F51:F51)</f>
        <v>0</v>
      </c>
      <c r="H52" s="126"/>
      <c r="I52" s="14"/>
    </row>
    <row r="53" spans="1:9" s="10" customFormat="1" ht="21.75" customHeight="1">
      <c r="A53" s="158"/>
      <c r="B53" s="123"/>
      <c r="C53" s="124"/>
      <c r="D53" s="125"/>
      <c r="E53" s="166"/>
      <c r="F53" s="123"/>
      <c r="G53" s="159"/>
      <c r="H53" s="126"/>
      <c r="I53" s="14"/>
    </row>
    <row r="54" spans="1:9" s="10" customFormat="1" ht="21.75" customHeight="1">
      <c r="A54" s="156">
        <v>6</v>
      </c>
      <c r="B54" s="157" t="s">
        <v>41</v>
      </c>
      <c r="C54" s="152"/>
      <c r="D54" s="152"/>
      <c r="E54" s="164"/>
      <c r="F54" s="152"/>
      <c r="G54" s="152"/>
      <c r="I54" s="14"/>
    </row>
    <row r="55" spans="1:9" s="10" customFormat="1" ht="34.5" customHeight="1">
      <c r="A55" s="137">
        <f aca="true" t="shared" si="2" ref="A55:A67">A54+0.01</f>
        <v>6.01</v>
      </c>
      <c r="B55" s="138" t="s">
        <v>59</v>
      </c>
      <c r="C55" s="137" t="s">
        <v>79</v>
      </c>
      <c r="D55" s="137">
        <v>125</v>
      </c>
      <c r="E55" s="160"/>
      <c r="F55" s="139">
        <f aca="true" t="shared" si="3" ref="F55:F67">+D55*E55</f>
        <v>0</v>
      </c>
      <c r="G55" s="141"/>
      <c r="I55" s="14"/>
    </row>
    <row r="56" spans="1:9" s="10" customFormat="1" ht="33" customHeight="1">
      <c r="A56" s="137">
        <f t="shared" si="2"/>
        <v>6.02</v>
      </c>
      <c r="B56" s="138" t="s">
        <v>55</v>
      </c>
      <c r="C56" s="137" t="s">
        <v>40</v>
      </c>
      <c r="D56" s="137">
        <v>1</v>
      </c>
      <c r="E56" s="160"/>
      <c r="F56" s="139">
        <f t="shared" si="3"/>
        <v>0</v>
      </c>
      <c r="G56" s="140"/>
      <c r="I56" s="14"/>
    </row>
    <row r="57" spans="1:9" s="10" customFormat="1" ht="35.25" customHeight="1">
      <c r="A57" s="137">
        <f t="shared" si="2"/>
        <v>6.029999999999999</v>
      </c>
      <c r="B57" s="138" t="s">
        <v>57</v>
      </c>
      <c r="C57" s="137" t="s">
        <v>40</v>
      </c>
      <c r="D57" s="137">
        <v>2</v>
      </c>
      <c r="E57" s="160"/>
      <c r="F57" s="139">
        <f t="shared" si="3"/>
        <v>0</v>
      </c>
      <c r="G57" s="140"/>
      <c r="I57" s="14"/>
    </row>
    <row r="58" spans="1:9" s="10" customFormat="1" ht="33.75" customHeight="1">
      <c r="A58" s="137">
        <f t="shared" si="2"/>
        <v>6.039999999999999</v>
      </c>
      <c r="B58" s="138" t="s">
        <v>67</v>
      </c>
      <c r="C58" s="137" t="s">
        <v>40</v>
      </c>
      <c r="D58" s="137">
        <v>1</v>
      </c>
      <c r="E58" s="160"/>
      <c r="F58" s="139">
        <f t="shared" si="3"/>
        <v>0</v>
      </c>
      <c r="G58" s="140"/>
      <c r="I58" s="14"/>
    </row>
    <row r="59" spans="1:9" s="10" customFormat="1" ht="45" customHeight="1">
      <c r="A59" s="137">
        <f t="shared" si="2"/>
        <v>6.049999999999999</v>
      </c>
      <c r="B59" s="138" t="s">
        <v>68</v>
      </c>
      <c r="C59" s="137" t="s">
        <v>40</v>
      </c>
      <c r="D59" s="137">
        <v>2</v>
      </c>
      <c r="E59" s="160"/>
      <c r="F59" s="139">
        <f t="shared" si="3"/>
        <v>0</v>
      </c>
      <c r="G59" s="140"/>
      <c r="I59" s="14"/>
    </row>
    <row r="60" spans="1:9" s="10" customFormat="1" ht="51" customHeight="1">
      <c r="A60" s="137">
        <f t="shared" si="2"/>
        <v>6.059999999999999</v>
      </c>
      <c r="B60" s="138" t="s">
        <v>69</v>
      </c>
      <c r="C60" s="137" t="s">
        <v>40</v>
      </c>
      <c r="D60" s="137">
        <v>2</v>
      </c>
      <c r="E60" s="160"/>
      <c r="F60" s="139">
        <f aca="true" t="shared" si="4" ref="F60:F65">+D60*E60</f>
        <v>0</v>
      </c>
      <c r="G60" s="140"/>
      <c r="I60" s="14"/>
    </row>
    <row r="61" spans="1:9" s="10" customFormat="1" ht="28.5" customHeight="1">
      <c r="A61" s="137">
        <f t="shared" si="2"/>
        <v>6.0699999999999985</v>
      </c>
      <c r="B61" s="138" t="s">
        <v>62</v>
      </c>
      <c r="C61" s="137" t="s">
        <v>40</v>
      </c>
      <c r="D61" s="137">
        <v>1</v>
      </c>
      <c r="E61" s="160"/>
      <c r="F61" s="139">
        <f t="shared" si="4"/>
        <v>0</v>
      </c>
      <c r="G61" s="140"/>
      <c r="I61" s="14"/>
    </row>
    <row r="62" spans="1:9" s="10" customFormat="1" ht="33" customHeight="1">
      <c r="A62" s="137">
        <f t="shared" si="2"/>
        <v>6.079999999999998</v>
      </c>
      <c r="B62" s="138" t="s">
        <v>63</v>
      </c>
      <c r="C62" s="137" t="s">
        <v>40</v>
      </c>
      <c r="D62" s="137">
        <v>1</v>
      </c>
      <c r="E62" s="160"/>
      <c r="F62" s="139">
        <f t="shared" si="4"/>
        <v>0</v>
      </c>
      <c r="G62" s="140"/>
      <c r="I62" s="14"/>
    </row>
    <row r="63" spans="1:9" s="10" customFormat="1" ht="34.5" customHeight="1">
      <c r="A63" s="137">
        <f t="shared" si="2"/>
        <v>6.089999999999998</v>
      </c>
      <c r="B63" s="138" t="s">
        <v>64</v>
      </c>
      <c r="C63" s="137" t="s">
        <v>40</v>
      </c>
      <c r="D63" s="137">
        <v>2</v>
      </c>
      <c r="E63" s="160"/>
      <c r="F63" s="139">
        <f t="shared" si="4"/>
        <v>0</v>
      </c>
      <c r="G63" s="140"/>
      <c r="I63" s="14"/>
    </row>
    <row r="64" spans="1:9" s="10" customFormat="1" ht="35.25" customHeight="1">
      <c r="A64" s="137">
        <f t="shared" si="2"/>
        <v>6.099999999999998</v>
      </c>
      <c r="B64" s="138" t="s">
        <v>70</v>
      </c>
      <c r="C64" s="137" t="s">
        <v>31</v>
      </c>
      <c r="D64" s="137">
        <v>1</v>
      </c>
      <c r="E64" s="160"/>
      <c r="F64" s="139">
        <f t="shared" si="4"/>
        <v>0</v>
      </c>
      <c r="G64" s="140"/>
      <c r="I64" s="14"/>
    </row>
    <row r="65" spans="1:9" s="10" customFormat="1" ht="35.25" customHeight="1">
      <c r="A65" s="137">
        <f t="shared" si="2"/>
        <v>6.109999999999998</v>
      </c>
      <c r="B65" s="138" t="s">
        <v>71</v>
      </c>
      <c r="C65" s="137" t="s">
        <v>31</v>
      </c>
      <c r="D65" s="137">
        <v>1</v>
      </c>
      <c r="E65" s="160"/>
      <c r="F65" s="139">
        <f t="shared" si="4"/>
        <v>0</v>
      </c>
      <c r="G65" s="140"/>
      <c r="I65" s="14"/>
    </row>
    <row r="66" spans="1:9" s="10" customFormat="1" ht="35.25" customHeight="1">
      <c r="A66" s="137">
        <f t="shared" si="2"/>
        <v>6.119999999999997</v>
      </c>
      <c r="B66" s="138" t="s">
        <v>72</v>
      </c>
      <c r="C66" s="137" t="s">
        <v>58</v>
      </c>
      <c r="D66" s="137">
        <v>18</v>
      </c>
      <c r="E66" s="160"/>
      <c r="F66" s="139">
        <f t="shared" si="3"/>
        <v>0</v>
      </c>
      <c r="G66" s="140"/>
      <c r="I66" s="14"/>
    </row>
    <row r="67" spans="1:9" s="10" customFormat="1" ht="21.75" customHeight="1">
      <c r="A67" s="137">
        <f t="shared" si="2"/>
        <v>6.129999999999997</v>
      </c>
      <c r="B67" s="138" t="s">
        <v>38</v>
      </c>
      <c r="C67" s="137" t="s">
        <v>31</v>
      </c>
      <c r="D67" s="137">
        <v>1</v>
      </c>
      <c r="E67" s="160"/>
      <c r="F67" s="139">
        <f t="shared" si="3"/>
        <v>0</v>
      </c>
      <c r="G67" s="140"/>
      <c r="I67" s="14"/>
    </row>
    <row r="68" spans="1:8" ht="21.75" customHeight="1">
      <c r="A68" s="131"/>
      <c r="B68" s="132" t="s">
        <v>8</v>
      </c>
      <c r="C68" s="133"/>
      <c r="D68" s="134"/>
      <c r="E68" s="132"/>
      <c r="F68" s="132"/>
      <c r="G68" s="135">
        <f>SUM(F55:F67)</f>
        <v>0</v>
      </c>
      <c r="H68" s="6"/>
    </row>
    <row r="69" spans="1:9" s="10" customFormat="1" ht="21.75" customHeight="1">
      <c r="A69" s="30"/>
      <c r="B69" s="31"/>
      <c r="C69" s="32"/>
      <c r="D69" s="33"/>
      <c r="E69" s="34"/>
      <c r="F69" s="35"/>
      <c r="G69" s="36"/>
      <c r="I69" s="14"/>
    </row>
    <row r="70" spans="1:10" s="10" customFormat="1" ht="21.75" customHeight="1">
      <c r="A70" s="131"/>
      <c r="B70" s="132" t="s">
        <v>15</v>
      </c>
      <c r="C70" s="133"/>
      <c r="D70" s="134"/>
      <c r="E70" s="132"/>
      <c r="F70" s="132"/>
      <c r="G70" s="135">
        <f>SUM(G21:G68)</f>
        <v>0</v>
      </c>
      <c r="H70" s="126"/>
      <c r="J70" s="126"/>
    </row>
    <row r="71" spans="1:7" ht="21.75" customHeight="1">
      <c r="A71" s="26"/>
      <c r="B71" s="40"/>
      <c r="C71" s="41"/>
      <c r="D71" s="42"/>
      <c r="E71" s="43"/>
      <c r="F71" s="44"/>
      <c r="G71" s="45"/>
    </row>
    <row r="72" spans="1:7" ht="21.75" customHeight="1">
      <c r="A72" s="46">
        <v>7</v>
      </c>
      <c r="B72" s="47" t="s">
        <v>14</v>
      </c>
      <c r="C72" s="48"/>
      <c r="D72" s="49"/>
      <c r="E72" s="50"/>
      <c r="F72" s="51"/>
      <c r="G72" s="52"/>
    </row>
    <row r="73" spans="1:7" ht="21.75" customHeight="1">
      <c r="A73" s="24">
        <f>A72+0.01</f>
        <v>7.01</v>
      </c>
      <c r="B73" s="188" t="s">
        <v>20</v>
      </c>
      <c r="C73" s="189"/>
      <c r="D73" s="190"/>
      <c r="E73" s="53">
        <v>0.1</v>
      </c>
      <c r="F73" s="27"/>
      <c r="G73" s="54">
        <f>E73*$G$70</f>
        <v>0</v>
      </c>
    </row>
    <row r="74" spans="1:7" ht="21.75" customHeight="1">
      <c r="A74" s="24">
        <f>A73+0.01</f>
        <v>7.02</v>
      </c>
      <c r="B74" s="188" t="s">
        <v>11</v>
      </c>
      <c r="C74" s="189"/>
      <c r="D74" s="190"/>
      <c r="E74" s="53">
        <v>0.03</v>
      </c>
      <c r="F74" s="27"/>
      <c r="G74" s="54">
        <f>E74*$G$70</f>
        <v>0</v>
      </c>
    </row>
    <row r="75" spans="1:7" ht="21.75" customHeight="1">
      <c r="A75" s="24">
        <f>A74+0.01</f>
        <v>7.029999999999999</v>
      </c>
      <c r="B75" s="188" t="s">
        <v>12</v>
      </c>
      <c r="C75" s="189"/>
      <c r="D75" s="190"/>
      <c r="E75" s="53">
        <v>0.025</v>
      </c>
      <c r="F75" s="27"/>
      <c r="G75" s="54">
        <f>E75*$G$70</f>
        <v>0</v>
      </c>
    </row>
    <row r="76" spans="1:7" s="10" customFormat="1" ht="21.75" customHeight="1">
      <c r="A76" s="29"/>
      <c r="B76" s="28" t="s">
        <v>25</v>
      </c>
      <c r="C76" s="37"/>
      <c r="D76" s="38"/>
      <c r="E76" s="39"/>
      <c r="F76" s="39"/>
      <c r="G76" s="127">
        <f>SUM(G73:G75)</f>
        <v>0</v>
      </c>
    </row>
    <row r="77" spans="1:7" ht="21.75" customHeight="1">
      <c r="A77" s="30"/>
      <c r="B77" s="31"/>
      <c r="C77" s="32"/>
      <c r="D77" s="33"/>
      <c r="E77" s="34"/>
      <c r="F77" s="35"/>
      <c r="G77" s="36"/>
    </row>
    <row r="78" spans="1:255" ht="21.75" customHeight="1">
      <c r="A78" s="29"/>
      <c r="B78" s="28" t="s">
        <v>26</v>
      </c>
      <c r="C78" s="37"/>
      <c r="D78" s="38"/>
      <c r="E78" s="39"/>
      <c r="F78" s="39"/>
      <c r="G78" s="127">
        <f>G76+G70</f>
        <v>0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</row>
    <row r="79" spans="1:7" ht="21.75" customHeight="1">
      <c r="A79" s="30"/>
      <c r="B79" s="31"/>
      <c r="C79" s="32"/>
      <c r="D79" s="33"/>
      <c r="E79" s="34"/>
      <c r="F79" s="35"/>
      <c r="G79" s="36"/>
    </row>
    <row r="80" spans="1:255" ht="21.75" customHeight="1">
      <c r="A80" s="29"/>
      <c r="B80" s="28" t="s">
        <v>27</v>
      </c>
      <c r="C80" s="37"/>
      <c r="D80" s="55"/>
      <c r="E80" s="56">
        <v>0.1</v>
      </c>
      <c r="F80" s="39"/>
      <c r="G80" s="127">
        <f>ROUND(G78*E80,2)</f>
        <v>0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</row>
    <row r="81" spans="1:255" s="16" customFormat="1" ht="21.75" customHeight="1">
      <c r="A81" s="24">
        <f>A75+0.01</f>
        <v>7.039999999999999</v>
      </c>
      <c r="B81" s="188" t="s">
        <v>28</v>
      </c>
      <c r="C81" s="189"/>
      <c r="D81" s="190"/>
      <c r="E81" s="53">
        <v>0.18</v>
      </c>
      <c r="F81" s="27"/>
      <c r="G81" s="54">
        <f>ROUND(E81*(SUM(G80)),2)</f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s="10" customFormat="1" ht="21.75" customHeight="1">
      <c r="A82" s="24">
        <f>A81+0.01</f>
        <v>7.049999999999999</v>
      </c>
      <c r="B82" s="188" t="s">
        <v>10</v>
      </c>
      <c r="C82" s="189"/>
      <c r="D82" s="190"/>
      <c r="E82" s="53">
        <v>0.045</v>
      </c>
      <c r="F82" s="27"/>
      <c r="G82" s="54">
        <f>E82*G70</f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7" ht="21.75" customHeight="1">
      <c r="A83" s="24">
        <f>A82+0.01</f>
        <v>7.059999999999999</v>
      </c>
      <c r="B83" s="188" t="s">
        <v>21</v>
      </c>
      <c r="C83" s="189"/>
      <c r="D83" s="190"/>
      <c r="E83" s="53">
        <v>0.01</v>
      </c>
      <c r="F83" s="27"/>
      <c r="G83" s="54">
        <f>E83*G70</f>
        <v>0</v>
      </c>
    </row>
    <row r="84" spans="1:7" ht="21.75" customHeight="1">
      <c r="A84" s="24">
        <f>A83+0.01</f>
        <v>7.0699999999999985</v>
      </c>
      <c r="B84" s="188" t="s">
        <v>13</v>
      </c>
      <c r="C84" s="189"/>
      <c r="D84" s="190"/>
      <c r="E84" s="53">
        <v>0.001</v>
      </c>
      <c r="F84" s="27"/>
      <c r="G84" s="54">
        <f>E84*G70</f>
        <v>0</v>
      </c>
    </row>
    <row r="85" spans="1:7" ht="21.75" customHeight="1">
      <c r="A85" s="24">
        <f>A84+0.01</f>
        <v>7.079999999999998</v>
      </c>
      <c r="B85" s="188" t="s">
        <v>32</v>
      </c>
      <c r="C85" s="189"/>
      <c r="D85" s="190"/>
      <c r="E85" s="53">
        <v>0.01</v>
      </c>
      <c r="F85" s="27"/>
      <c r="G85" s="54">
        <f>E85*G70</f>
        <v>0</v>
      </c>
    </row>
    <row r="86" spans="1:7" ht="21.75" customHeight="1">
      <c r="A86" s="24">
        <f>A85+0.01</f>
        <v>7.089999999999998</v>
      </c>
      <c r="B86" s="188" t="s">
        <v>33</v>
      </c>
      <c r="C86" s="189"/>
      <c r="D86" s="190"/>
      <c r="E86" s="53">
        <v>0.02</v>
      </c>
      <c r="F86" s="27"/>
      <c r="G86" s="54">
        <f>E86*G70</f>
        <v>0</v>
      </c>
    </row>
    <row r="87" spans="1:255" s="15" customFormat="1" ht="21.75" customHeight="1">
      <c r="A87" s="57"/>
      <c r="B87" s="58" t="s">
        <v>29</v>
      </c>
      <c r="C87" s="59"/>
      <c r="D87" s="60"/>
      <c r="E87" s="61"/>
      <c r="F87" s="61"/>
      <c r="G87" s="127">
        <f>SUM(G81:G86)</f>
        <v>0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</row>
    <row r="88" spans="1:255" s="10" customFormat="1" ht="21.75" customHeight="1">
      <c r="A88" s="62"/>
      <c r="B88" s="63"/>
      <c r="C88" s="64"/>
      <c r="D88" s="62"/>
      <c r="E88" s="65"/>
      <c r="F88" s="66"/>
      <c r="G88" s="67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</row>
    <row r="89" spans="1:255" ht="21.75" customHeight="1">
      <c r="A89" s="29"/>
      <c r="B89" s="28" t="s">
        <v>30</v>
      </c>
      <c r="C89" s="37"/>
      <c r="D89" s="55"/>
      <c r="E89" s="39"/>
      <c r="F89" s="39"/>
      <c r="G89" s="127">
        <f>G87+G76</f>
        <v>0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</row>
    <row r="90" spans="1:7" ht="21.75" customHeight="1">
      <c r="A90" s="68"/>
      <c r="B90" s="69"/>
      <c r="C90" s="70"/>
      <c r="D90" s="71"/>
      <c r="E90" s="72"/>
      <c r="F90" s="73"/>
      <c r="G90" s="73"/>
    </row>
    <row r="91" spans="1:7" ht="21.75" customHeight="1">
      <c r="A91" s="24">
        <f>A86+0.01</f>
        <v>7.099999999999998</v>
      </c>
      <c r="B91" s="188" t="s">
        <v>22</v>
      </c>
      <c r="C91" s="189"/>
      <c r="D91" s="190"/>
      <c r="E91" s="53">
        <v>0.05</v>
      </c>
      <c r="F91" s="27"/>
      <c r="G91" s="54">
        <f>ROUND(G70*E91,2)</f>
        <v>0</v>
      </c>
    </row>
    <row r="92" spans="1:255" ht="21.75" customHeight="1">
      <c r="A92" s="74"/>
      <c r="B92" s="75"/>
      <c r="C92" s="76"/>
      <c r="D92" s="77"/>
      <c r="E92" s="78"/>
      <c r="F92" s="79"/>
      <c r="G92" s="80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</row>
    <row r="93" spans="1:255" ht="21.75" customHeight="1">
      <c r="A93" s="57"/>
      <c r="B93" s="58" t="s">
        <v>9</v>
      </c>
      <c r="C93" s="59"/>
      <c r="D93" s="60"/>
      <c r="E93" s="61"/>
      <c r="F93" s="61"/>
      <c r="G93" s="127">
        <f>G70+G89+G91</f>
        <v>0</v>
      </c>
      <c r="H93" s="2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</row>
    <row r="94" spans="1:8" s="18" customFormat="1" ht="32.25" customHeight="1">
      <c r="A94" s="191"/>
      <c r="B94" s="191"/>
      <c r="C94" s="191"/>
      <c r="D94" s="191"/>
      <c r="E94" s="191"/>
      <c r="F94" s="191"/>
      <c r="G94" s="191"/>
      <c r="H94" s="81"/>
    </row>
    <row r="95" spans="1:8" s="18" customFormat="1" ht="20.25" customHeight="1">
      <c r="A95" s="192"/>
      <c r="B95" s="192"/>
      <c r="C95" s="192"/>
      <c r="D95" s="192"/>
      <c r="E95" s="192"/>
      <c r="F95" s="192"/>
      <c r="G95" s="81"/>
      <c r="H95" s="81"/>
    </row>
    <row r="96" spans="1:8" s="18" customFormat="1" ht="20.25" customHeight="1">
      <c r="A96" s="82"/>
      <c r="B96" s="83"/>
      <c r="C96" s="84"/>
      <c r="D96" s="85"/>
      <c r="E96" s="86"/>
      <c r="F96" s="87"/>
      <c r="G96" s="87"/>
      <c r="H96" s="88"/>
    </row>
    <row r="97" spans="1:8" s="18" customFormat="1" ht="21" customHeight="1">
      <c r="A97" s="89"/>
      <c r="B97" s="90"/>
      <c r="C97" s="91"/>
      <c r="D97" s="92"/>
      <c r="E97" s="93"/>
      <c r="F97" s="94"/>
      <c r="G97" s="94"/>
      <c r="H97" s="95"/>
    </row>
    <row r="98" spans="1:8" ht="19.5" customHeight="1">
      <c r="A98" s="89"/>
      <c r="B98" s="91"/>
      <c r="C98" s="96"/>
      <c r="D98" s="97"/>
      <c r="E98" s="186"/>
      <c r="F98" s="186"/>
      <c r="G98" s="186"/>
      <c r="H98" s="95"/>
    </row>
    <row r="99" spans="1:8" s="18" customFormat="1" ht="20.25" customHeight="1">
      <c r="A99" s="185" t="s">
        <v>19</v>
      </c>
      <c r="B99" s="185"/>
      <c r="C99" s="98"/>
      <c r="D99" s="98"/>
      <c r="E99" s="99"/>
      <c r="F99" s="100"/>
      <c r="G99" s="100"/>
      <c r="H99" s="95"/>
    </row>
    <row r="100" spans="1:8" s="18" customFormat="1" ht="20.25" customHeight="1">
      <c r="A100" s="98"/>
      <c r="B100" s="101"/>
      <c r="C100" s="102" t="s">
        <v>16</v>
      </c>
      <c r="D100" s="103" t="s">
        <v>17</v>
      </c>
      <c r="E100" s="104" t="s">
        <v>18</v>
      </c>
      <c r="F100" s="104" t="s">
        <v>36</v>
      </c>
      <c r="G100" s="105" t="s">
        <v>18</v>
      </c>
      <c r="H100" s="95"/>
    </row>
    <row r="101" spans="1:8" s="18" customFormat="1" ht="20.25" customHeight="1">
      <c r="A101" s="98"/>
      <c r="B101" s="106"/>
      <c r="C101" s="106"/>
      <c r="D101" s="107"/>
      <c r="E101" s="108"/>
      <c r="F101" s="108"/>
      <c r="G101" s="109"/>
      <c r="H101" s="95"/>
    </row>
    <row r="102" spans="1:8" s="18" customFormat="1" ht="20.25" customHeight="1">
      <c r="A102" s="98"/>
      <c r="B102" s="106"/>
      <c r="C102" s="185"/>
      <c r="D102" s="185"/>
      <c r="E102" s="185"/>
      <c r="F102" s="110"/>
      <c r="G102" s="109"/>
      <c r="H102" s="111"/>
    </row>
    <row r="103" spans="1:8" s="18" customFormat="1" ht="16.5" customHeight="1">
      <c r="A103" s="98"/>
      <c r="B103" s="106"/>
      <c r="C103" s="112"/>
      <c r="D103" s="107"/>
      <c r="E103" s="98"/>
      <c r="F103" s="113"/>
      <c r="G103" s="109"/>
      <c r="H103" s="95"/>
    </row>
    <row r="104" spans="1:8" s="18" customFormat="1" ht="20.25" customHeight="1">
      <c r="A104" s="98"/>
      <c r="B104" s="106"/>
      <c r="C104" s="98"/>
      <c r="D104" s="107"/>
      <c r="E104" s="106"/>
      <c r="F104" s="113"/>
      <c r="G104" s="109"/>
      <c r="H104" s="114"/>
    </row>
    <row r="105" spans="1:8" s="18" customFormat="1" ht="15.75" customHeight="1">
      <c r="A105" s="98"/>
      <c r="B105" s="106"/>
      <c r="C105" s="98"/>
      <c r="D105" s="107"/>
      <c r="E105" s="106"/>
      <c r="F105" s="98"/>
      <c r="G105" s="107"/>
      <c r="H105" s="95"/>
    </row>
    <row r="106" spans="1:8" s="18" customFormat="1" ht="15.75" customHeight="1">
      <c r="A106" s="98"/>
      <c r="B106" s="106"/>
      <c r="C106" s="98"/>
      <c r="D106" s="107"/>
      <c r="E106" s="106"/>
      <c r="F106" s="98"/>
      <c r="G106" s="107"/>
      <c r="H106" s="95"/>
    </row>
    <row r="107" spans="1:8" s="18" customFormat="1" ht="15.75" customHeight="1">
      <c r="A107" s="98" t="s">
        <v>17</v>
      </c>
      <c r="B107" s="98"/>
      <c r="C107" s="100"/>
      <c r="D107" s="107"/>
      <c r="E107" s="98"/>
      <c r="F107" s="115"/>
      <c r="G107" s="109"/>
      <c r="H107" s="95"/>
    </row>
    <row r="108" spans="1:9" s="18" customFormat="1" ht="15.75" customHeight="1">
      <c r="A108" s="98"/>
      <c r="B108" s="106"/>
      <c r="C108" s="100"/>
      <c r="D108" s="107"/>
      <c r="E108" s="100"/>
      <c r="F108" s="98"/>
      <c r="G108" s="112"/>
      <c r="H108" s="95"/>
      <c r="I108" s="17"/>
    </row>
    <row r="109" spans="1:9" s="18" customFormat="1" ht="15.75" customHeight="1">
      <c r="A109" s="98"/>
      <c r="B109" s="98"/>
      <c r="C109" s="113"/>
      <c r="D109" s="116"/>
      <c r="E109" s="117"/>
      <c r="F109" s="98"/>
      <c r="G109" s="109"/>
      <c r="H109" s="95"/>
      <c r="I109" s="17"/>
    </row>
    <row r="110" spans="1:9" s="18" customFormat="1" ht="15.75" customHeight="1">
      <c r="A110" s="98"/>
      <c r="B110" s="98"/>
      <c r="C110" s="113"/>
      <c r="D110" s="107"/>
      <c r="E110" s="117"/>
      <c r="F110" s="98"/>
      <c r="G110" s="109"/>
      <c r="H110" s="95"/>
      <c r="I110" s="17"/>
    </row>
    <row r="111" spans="1:8" ht="16.5">
      <c r="A111" s="118"/>
      <c r="B111" s="119"/>
      <c r="C111" s="91"/>
      <c r="D111" s="92"/>
      <c r="E111" s="93"/>
      <c r="F111" s="94"/>
      <c r="G111" s="94"/>
      <c r="H111" s="95"/>
    </row>
    <row r="112" spans="1:8" ht="15.75">
      <c r="A112" s="111"/>
      <c r="B112" s="111"/>
      <c r="C112" s="111"/>
      <c r="D112" s="120"/>
      <c r="E112" s="121"/>
      <c r="F112" s="122"/>
      <c r="G112" s="122"/>
      <c r="H112" s="95"/>
    </row>
    <row r="113" spans="1:7" ht="14.25">
      <c r="A113" s="12"/>
      <c r="B113" s="13"/>
      <c r="C113" s="11"/>
      <c r="D113" s="19"/>
      <c r="E113" s="3"/>
      <c r="F113" s="4"/>
      <c r="G113" s="4"/>
    </row>
    <row r="114" spans="1:7" ht="14.25">
      <c r="A114" s="12"/>
      <c r="B114" s="13"/>
      <c r="C114" s="11"/>
      <c r="D114" s="19"/>
      <c r="E114" s="3"/>
      <c r="F114" s="4"/>
      <c r="G114" s="4"/>
    </row>
    <row r="115" spans="1:7" ht="14.25">
      <c r="A115" s="12"/>
      <c r="B115" s="13"/>
      <c r="C115" s="11"/>
      <c r="D115" s="19"/>
      <c r="E115" s="3"/>
      <c r="F115" s="4"/>
      <c r="G115" s="4"/>
    </row>
    <row r="116" spans="1:7" ht="14.25">
      <c r="A116" s="12"/>
      <c r="B116" s="13"/>
      <c r="C116" s="11"/>
      <c r="D116" s="19"/>
      <c r="E116" s="3"/>
      <c r="F116" s="4"/>
      <c r="G116" s="4"/>
    </row>
  </sheetData>
  <sheetProtection password="8A36" sheet="1"/>
  <mergeCells count="23">
    <mergeCell ref="A7:G7"/>
    <mergeCell ref="A8:G8"/>
    <mergeCell ref="A9:G9"/>
    <mergeCell ref="A10:G10"/>
    <mergeCell ref="IT20:IU20"/>
    <mergeCell ref="B12:D13"/>
    <mergeCell ref="B81:D81"/>
    <mergeCell ref="B75:D75"/>
    <mergeCell ref="A99:B99"/>
    <mergeCell ref="B73:D73"/>
    <mergeCell ref="B74:D74"/>
    <mergeCell ref="A94:G94"/>
    <mergeCell ref="A95:F95"/>
    <mergeCell ref="C102:E102"/>
    <mergeCell ref="E98:G98"/>
    <mergeCell ref="F16:G16"/>
    <mergeCell ref="F15:G15"/>
    <mergeCell ref="B82:D82"/>
    <mergeCell ref="B83:D83"/>
    <mergeCell ref="B84:D84"/>
    <mergeCell ref="B85:D85"/>
    <mergeCell ref="B86:D86"/>
    <mergeCell ref="B91:D91"/>
  </mergeCells>
  <printOptions horizontalCentered="1"/>
  <pageMargins left="0.7086614173228347" right="0.7086614173228347" top="0.7480314960629921" bottom="0.7480314960629921" header="0.31496062992125984" footer="0.31496062992125984"/>
  <pageSetup orientation="portrait" scale="60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Oscar E. Ozuna B.</cp:lastModifiedBy>
  <cp:lastPrinted>2022-05-17T15:18:22Z</cp:lastPrinted>
  <dcterms:created xsi:type="dcterms:W3CDTF">2017-10-31T11:14:28Z</dcterms:created>
  <dcterms:modified xsi:type="dcterms:W3CDTF">2022-05-17T15:19:13Z</dcterms:modified>
  <cp:category/>
  <cp:version/>
  <cp:contentType/>
  <cp:contentStatus/>
</cp:coreProperties>
</file>