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bookViews>
    <workbookView xWindow="-120" yWindow="-120" windowWidth="24240" windowHeight="13140"/>
  </bookViews>
  <sheets>
    <sheet name="CP-CPJ-BS-20-2022" sheetId="5" r:id="rId1"/>
  </sheets>
  <definedNames>
    <definedName name="_xlnm.Print_Area" localSheetId="0">'CP-CPJ-BS-20-2022'!$A$1:$M$149</definedName>
    <definedName name="_xlnm.Print_Titles" localSheetId="0">'CP-CPJ-BS-20-2022'!$10:$10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8" i="5" l="1"/>
  <c r="K138" i="5"/>
  <c r="I138" i="5"/>
  <c r="I127" i="5"/>
  <c r="K127" i="5"/>
  <c r="L127" i="5"/>
  <c r="L134" i="5"/>
  <c r="L135" i="5"/>
  <c r="L136" i="5"/>
  <c r="L137" i="5"/>
  <c r="L139" i="5"/>
  <c r="L133" i="5"/>
  <c r="L132" i="5"/>
  <c r="L131" i="5"/>
  <c r="L130" i="5"/>
  <c r="L129" i="5"/>
  <c r="L128" i="5"/>
  <c r="L123" i="5"/>
  <c r="L122" i="5"/>
  <c r="L121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0" i="5"/>
  <c r="L69" i="5"/>
  <c r="L68" i="5"/>
  <c r="L67" i="5"/>
  <c r="L66" i="5"/>
  <c r="L65" i="5"/>
  <c r="L64" i="5"/>
  <c r="L63" i="5"/>
  <c r="L62" i="5"/>
  <c r="L61" i="5"/>
  <c r="L60" i="5"/>
  <c r="L59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K139" i="5"/>
  <c r="K137" i="5"/>
  <c r="K136" i="5"/>
  <c r="K135" i="5"/>
  <c r="K134" i="5"/>
  <c r="I139" i="5"/>
  <c r="I137" i="5"/>
  <c r="I136" i="5"/>
  <c r="I135" i="5"/>
  <c r="I134" i="5"/>
  <c r="K133" i="5"/>
  <c r="K132" i="5"/>
  <c r="K131" i="5"/>
  <c r="K130" i="5"/>
  <c r="K129" i="5"/>
  <c r="K128" i="5"/>
  <c r="I133" i="5"/>
  <c r="I132" i="5"/>
  <c r="I131" i="5"/>
  <c r="I130" i="5"/>
  <c r="I129" i="5"/>
  <c r="I128" i="5"/>
  <c r="L119" i="5"/>
  <c r="L118" i="5"/>
  <c r="L117" i="5"/>
  <c r="L116" i="5"/>
  <c r="L115" i="5"/>
  <c r="L114" i="5"/>
  <c r="L113" i="5"/>
  <c r="I34" i="5"/>
  <c r="I33" i="5"/>
  <c r="I32" i="5"/>
  <c r="I31" i="5"/>
  <c r="I30" i="5"/>
  <c r="I29" i="5"/>
  <c r="L120" i="5"/>
  <c r="K120" i="5"/>
  <c r="I120" i="5"/>
  <c r="K123" i="5"/>
  <c r="K122" i="5"/>
  <c r="K121" i="5"/>
  <c r="I123" i="5"/>
  <c r="I122" i="5"/>
  <c r="I121" i="5"/>
  <c r="K89" i="5"/>
  <c r="K88" i="5"/>
  <c r="K87" i="5"/>
  <c r="K86" i="5"/>
  <c r="K85" i="5"/>
  <c r="K84" i="5"/>
  <c r="K83" i="5"/>
  <c r="K82" i="5"/>
  <c r="K81" i="5"/>
  <c r="K80" i="5"/>
  <c r="K78" i="5"/>
  <c r="K77" i="5"/>
  <c r="K76" i="5"/>
  <c r="K75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8" i="5"/>
  <c r="I77" i="5"/>
  <c r="I76" i="5"/>
  <c r="I75" i="5"/>
  <c r="K119" i="5"/>
  <c r="K118" i="5"/>
  <c r="K117" i="5"/>
  <c r="K116" i="5"/>
  <c r="K115" i="5"/>
  <c r="K114" i="5"/>
  <c r="K113" i="5"/>
  <c r="I119" i="5"/>
  <c r="I118" i="5"/>
  <c r="I117" i="5"/>
  <c r="I116" i="5"/>
  <c r="I115" i="5"/>
  <c r="I114" i="5"/>
  <c r="I113" i="5"/>
  <c r="L103" i="5"/>
  <c r="K103" i="5"/>
  <c r="I103" i="5"/>
  <c r="L102" i="5"/>
  <c r="K102" i="5"/>
  <c r="I102" i="5"/>
  <c r="L101" i="5"/>
  <c r="K101" i="5"/>
  <c r="I101" i="5"/>
  <c r="L100" i="5"/>
  <c r="K100" i="5"/>
  <c r="I100" i="5"/>
  <c r="L99" i="5"/>
  <c r="K99" i="5"/>
  <c r="I99" i="5"/>
  <c r="L98" i="5"/>
  <c r="K98" i="5"/>
  <c r="I98" i="5"/>
  <c r="L97" i="5"/>
  <c r="K97" i="5"/>
  <c r="I97" i="5"/>
  <c r="L96" i="5"/>
  <c r="K96" i="5"/>
  <c r="I96" i="5"/>
  <c r="L95" i="5"/>
  <c r="K95" i="5"/>
  <c r="I95" i="5"/>
  <c r="L94" i="5"/>
  <c r="K94" i="5"/>
  <c r="I94" i="5"/>
  <c r="J94" i="5" s="1"/>
  <c r="L112" i="5"/>
  <c r="K112" i="5"/>
  <c r="I112" i="5"/>
  <c r="L111" i="5"/>
  <c r="K111" i="5"/>
  <c r="I111" i="5"/>
  <c r="L110" i="5"/>
  <c r="K110" i="5"/>
  <c r="I110" i="5"/>
  <c r="L109" i="5"/>
  <c r="K109" i="5"/>
  <c r="I109" i="5"/>
  <c r="L108" i="5"/>
  <c r="K108" i="5"/>
  <c r="I108" i="5"/>
  <c r="L107" i="5"/>
  <c r="K107" i="5"/>
  <c r="I107" i="5"/>
  <c r="L106" i="5"/>
  <c r="K106" i="5"/>
  <c r="I106" i="5"/>
  <c r="L105" i="5"/>
  <c r="K105" i="5"/>
  <c r="I105" i="5"/>
  <c r="L104" i="5"/>
  <c r="K104" i="5"/>
  <c r="I104" i="5"/>
  <c r="J104" i="5" s="1"/>
  <c r="K67" i="5"/>
  <c r="K66" i="5"/>
  <c r="I68" i="5"/>
  <c r="I67" i="5"/>
  <c r="I66" i="5"/>
  <c r="I65" i="5"/>
  <c r="I64" i="5"/>
  <c r="I69" i="5"/>
  <c r="I70" i="5"/>
  <c r="K65" i="5"/>
  <c r="M65" i="5" s="1"/>
  <c r="I55" i="5"/>
  <c r="I54" i="5"/>
  <c r="I53" i="5"/>
  <c r="I52" i="5"/>
  <c r="K55" i="5"/>
  <c r="M55" i="5" s="1"/>
  <c r="L55" i="5"/>
  <c r="K54" i="5"/>
  <c r="M54" i="5" s="1"/>
  <c r="L54" i="5"/>
  <c r="K53" i="5"/>
  <c r="M53" i="5" s="1"/>
  <c r="L53" i="5"/>
  <c r="K52" i="5"/>
  <c r="M52" i="5" s="1"/>
  <c r="L52" i="5"/>
  <c r="K34" i="5"/>
  <c r="M34" i="5" s="1"/>
  <c r="K33" i="5"/>
  <c r="M33" i="5" s="1"/>
  <c r="K32" i="5"/>
  <c r="M32" i="5" s="1"/>
  <c r="K31" i="5"/>
  <c r="M31" i="5" s="1"/>
  <c r="K30" i="5"/>
  <c r="M30" i="5" s="1"/>
  <c r="K29" i="5"/>
  <c r="M29" i="5" s="1"/>
  <c r="I19" i="5"/>
  <c r="I18" i="5"/>
  <c r="K19" i="5"/>
  <c r="M19" i="5" s="1"/>
  <c r="L19" i="5"/>
  <c r="K18" i="5"/>
  <c r="M18" i="5" s="1"/>
  <c r="L18" i="5"/>
  <c r="K12" i="5"/>
  <c r="I12" i="5"/>
  <c r="L23" i="5"/>
  <c r="L22" i="5"/>
  <c r="L17" i="5"/>
  <c r="I21" i="5"/>
  <c r="L56" i="5"/>
  <c r="L51" i="5"/>
  <c r="K48" i="5"/>
  <c r="K49" i="5"/>
  <c r="K50" i="5"/>
  <c r="K51" i="5"/>
  <c r="K56" i="5"/>
  <c r="I48" i="5"/>
  <c r="I49" i="5"/>
  <c r="I50" i="5"/>
  <c r="M50" i="5" s="1"/>
  <c r="I51" i="5"/>
  <c r="I56" i="5"/>
  <c r="K58" i="5"/>
  <c r="K59" i="5"/>
  <c r="K60" i="5"/>
  <c r="K61" i="5"/>
  <c r="K62" i="5"/>
  <c r="K63" i="5"/>
  <c r="K64" i="5"/>
  <c r="K68" i="5"/>
  <c r="K69" i="5"/>
  <c r="K70" i="5"/>
  <c r="I58" i="5"/>
  <c r="I59" i="5"/>
  <c r="I60" i="5"/>
  <c r="I61" i="5"/>
  <c r="M61" i="5" s="1"/>
  <c r="I62" i="5"/>
  <c r="I63" i="5"/>
  <c r="M69" i="5"/>
  <c r="M70" i="5"/>
  <c r="K79" i="5"/>
  <c r="K90" i="5"/>
  <c r="M90" i="5" s="1"/>
  <c r="K91" i="5"/>
  <c r="K92" i="5"/>
  <c r="K93" i="5"/>
  <c r="I79" i="5"/>
  <c r="L50" i="5"/>
  <c r="L49" i="5"/>
  <c r="L48" i="5"/>
  <c r="K13" i="5"/>
  <c r="K14" i="5"/>
  <c r="K15" i="5"/>
  <c r="K16" i="5"/>
  <c r="K17" i="5"/>
  <c r="K20" i="5"/>
  <c r="K21" i="5"/>
  <c r="K22" i="5"/>
  <c r="K23" i="5"/>
  <c r="K24" i="5"/>
  <c r="K25" i="5"/>
  <c r="K26" i="5"/>
  <c r="K27" i="5"/>
  <c r="K28" i="5"/>
  <c r="K35" i="5"/>
  <c r="K36" i="5"/>
  <c r="K37" i="5"/>
  <c r="K41" i="5"/>
  <c r="K42" i="5"/>
  <c r="K43" i="5"/>
  <c r="K44" i="5"/>
  <c r="K45" i="5"/>
  <c r="K46" i="5"/>
  <c r="K47" i="5"/>
  <c r="K57" i="5"/>
  <c r="K74" i="5"/>
  <c r="I13" i="5"/>
  <c r="I14" i="5"/>
  <c r="J14" i="5" s="1"/>
  <c r="I15" i="5"/>
  <c r="I16" i="5"/>
  <c r="I17" i="5"/>
  <c r="J17" i="5" s="1"/>
  <c r="I20" i="5"/>
  <c r="I22" i="5"/>
  <c r="I23" i="5"/>
  <c r="I24" i="5"/>
  <c r="I25" i="5"/>
  <c r="I26" i="5"/>
  <c r="I27" i="5"/>
  <c r="I28" i="5"/>
  <c r="I35" i="5"/>
  <c r="I36" i="5"/>
  <c r="I37" i="5"/>
  <c r="J37" i="5" s="1"/>
  <c r="I41" i="5"/>
  <c r="J41" i="5" s="1"/>
  <c r="I42" i="5"/>
  <c r="J42" i="5" s="1"/>
  <c r="I43" i="5"/>
  <c r="I44" i="5"/>
  <c r="I45" i="5"/>
  <c r="I46" i="5"/>
  <c r="I47" i="5"/>
  <c r="I57" i="5"/>
  <c r="J57" i="5" s="1"/>
  <c r="I74" i="5"/>
  <c r="J74" i="5" s="1"/>
  <c r="L46" i="5"/>
  <c r="L45" i="5"/>
  <c r="L74" i="5"/>
  <c r="L57" i="5"/>
  <c r="L41" i="5"/>
  <c r="L42" i="5"/>
  <c r="L43" i="5"/>
  <c r="L47" i="5"/>
  <c r="L44" i="5"/>
  <c r="L58" i="5"/>
  <c r="L21" i="5"/>
  <c r="L37" i="5"/>
  <c r="L14" i="5"/>
  <c r="L15" i="5"/>
  <c r="L16" i="5"/>
  <c r="L20" i="5"/>
  <c r="L13" i="5"/>
  <c r="L12" i="5"/>
  <c r="M138" i="5" l="1"/>
  <c r="M113" i="5"/>
  <c r="M114" i="5"/>
  <c r="M115" i="5"/>
  <c r="M116" i="5"/>
  <c r="M117" i="5"/>
  <c r="M118" i="5"/>
  <c r="M119" i="5"/>
  <c r="M120" i="5"/>
  <c r="M121" i="5"/>
  <c r="M122" i="5"/>
  <c r="M123" i="5"/>
  <c r="M24" i="5"/>
  <c r="M134" i="5"/>
  <c r="M135" i="5"/>
  <c r="M136" i="5"/>
  <c r="M137" i="5"/>
  <c r="M139" i="5"/>
  <c r="M127" i="5"/>
  <c r="M128" i="5"/>
  <c r="M129" i="5"/>
  <c r="M130" i="5"/>
  <c r="M131" i="5"/>
  <c r="M132" i="5"/>
  <c r="M133" i="5"/>
  <c r="M75" i="5"/>
  <c r="M76" i="5"/>
  <c r="M77" i="5"/>
  <c r="M78" i="5"/>
  <c r="M80" i="5"/>
  <c r="M81" i="5"/>
  <c r="M82" i="5"/>
  <c r="M83" i="5"/>
  <c r="M84" i="5"/>
  <c r="M85" i="5"/>
  <c r="M86" i="5"/>
  <c r="M87" i="5"/>
  <c r="M88" i="5"/>
  <c r="M89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66" i="5"/>
  <c r="M67" i="5"/>
  <c r="M93" i="5"/>
  <c r="M92" i="5"/>
  <c r="M91" i="5"/>
  <c r="M79" i="5"/>
  <c r="M68" i="5"/>
  <c r="M64" i="5"/>
  <c r="M63" i="5"/>
  <c r="M62" i="5"/>
  <c r="M60" i="5"/>
  <c r="M59" i="5"/>
  <c r="M58" i="5"/>
  <c r="M56" i="5"/>
  <c r="M51" i="5"/>
  <c r="M49" i="5"/>
  <c r="M48" i="5"/>
  <c r="M12" i="5"/>
  <c r="M57" i="5"/>
  <c r="M46" i="5"/>
  <c r="M44" i="5"/>
  <c r="M28" i="5"/>
  <c r="M21" i="5"/>
  <c r="M16" i="5"/>
  <c r="M45" i="5"/>
  <c r="M43" i="5"/>
  <c r="M37" i="5"/>
  <c r="M27" i="5"/>
  <c r="M15" i="5"/>
  <c r="M47" i="5"/>
  <c r="M42" i="5"/>
  <c r="M36" i="5"/>
  <c r="M26" i="5"/>
  <c r="M23" i="5"/>
  <c r="M20" i="5"/>
  <c r="M14" i="5"/>
  <c r="M41" i="5"/>
  <c r="I71" i="5" s="1"/>
  <c r="M35" i="5"/>
  <c r="M25" i="5"/>
  <c r="M22" i="5"/>
  <c r="M17" i="5"/>
  <c r="M13" i="5"/>
  <c r="M74" i="5"/>
  <c r="I124" i="5" s="1"/>
  <c r="J43" i="5"/>
  <c r="J47" i="5"/>
  <c r="J44" i="5"/>
  <c r="J58" i="5"/>
  <c r="J21" i="5"/>
  <c r="J15" i="5"/>
  <c r="J16" i="5"/>
  <c r="J20" i="5"/>
  <c r="J13" i="5"/>
  <c r="J12" i="5"/>
  <c r="I38" i="5" l="1"/>
  <c r="I140" i="5"/>
  <c r="I142" i="5" l="1"/>
</calcChain>
</file>

<file path=xl/sharedStrings.xml><?xml version="1.0" encoding="utf-8"?>
<sst xmlns="http://schemas.openxmlformats.org/spreadsheetml/2006/main" count="327" uniqueCount="236">
  <si>
    <t>Título del Proceso:</t>
  </si>
  <si>
    <t>SUMINISTRO E INSTALACIÓN DE CORTINAS A NIVEL NACIONAL</t>
  </si>
  <si>
    <t>Referencia del proceso:</t>
  </si>
  <si>
    <t>Nombre del Oferente:</t>
  </si>
  <si>
    <t>Fecha:</t>
  </si>
  <si>
    <t>LOTE</t>
  </si>
  <si>
    <t>Localidad</t>
  </si>
  <si>
    <t xml:space="preserve">Descripción del Bien, Servicio y Obra </t>
  </si>
  <si>
    <t>Ítem                     No.</t>
  </si>
  <si>
    <t>Medidas Hueco de Ventana</t>
  </si>
  <si>
    <t>Cantidad</t>
  </si>
  <si>
    <t>Precio Unitario</t>
  </si>
  <si>
    <t>ITBIS RD$</t>
  </si>
  <si>
    <t>Precio Unitario Final</t>
  </si>
  <si>
    <t>Precio Total</t>
  </si>
  <si>
    <t>Metros</t>
  </si>
  <si>
    <t>Pulgadas</t>
  </si>
  <si>
    <t>LOTE 1</t>
  </si>
  <si>
    <t xml:space="preserve">PALACIO DE JUSTICIA DE MONSEÑOR NOUEL </t>
  </si>
  <si>
    <t>1.38 x 1.90</t>
  </si>
  <si>
    <t>54.33 x 74.80</t>
  </si>
  <si>
    <t>1.82 X 1.91</t>
  </si>
  <si>
    <t>71.65 x 75.19</t>
  </si>
  <si>
    <t>3.30 X 1.90</t>
  </si>
  <si>
    <t>129.92 x 74.80</t>
  </si>
  <si>
    <t>1.18 X 1.90</t>
  </si>
  <si>
    <t>46.45 x 74.80</t>
  </si>
  <si>
    <t>1.98 X 1.90</t>
  </si>
  <si>
    <t>77.95 x 74.80</t>
  </si>
  <si>
    <t>3.23 X 1.91</t>
  </si>
  <si>
    <t>127.16 x 75.19</t>
  </si>
  <si>
    <t>3.27 X 1.91</t>
  </si>
  <si>
    <t>128.74 x 75.19</t>
  </si>
  <si>
    <t>1.60 X 1.91</t>
  </si>
  <si>
    <t>62.99 x 75.19</t>
  </si>
  <si>
    <t>1.20 x 1.20</t>
  </si>
  <si>
    <t>47.24 x 47.24</t>
  </si>
  <si>
    <t>PALACIO DE JUSTICIA DE SAN FRANCISCO</t>
  </si>
  <si>
    <t>4.00 x 1.75</t>
  </si>
  <si>
    <t>157.48 x 68.89</t>
  </si>
  <si>
    <t>4.05 x 1.75</t>
  </si>
  <si>
    <t>159.44 x 68.89</t>
  </si>
  <si>
    <t>3.25 x 1.75</t>
  </si>
  <si>
    <t>127.95 x 68.9</t>
  </si>
  <si>
    <t>PALACIO DE JUSTICIA DE SALCEDO</t>
  </si>
  <si>
    <t>1.32 x 1.58</t>
  </si>
  <si>
    <t>51.96 x 62.20</t>
  </si>
  <si>
    <t>1.90 x 1.58</t>
  </si>
  <si>
    <t>74.80 x 62.20</t>
  </si>
  <si>
    <t>2.75 x 1.58</t>
  </si>
  <si>
    <t>108.26 x 62.20</t>
  </si>
  <si>
    <t>1.50 x 1.30</t>
  </si>
  <si>
    <t>59.05 x 51.18</t>
  </si>
  <si>
    <t>1.85 x 1.30</t>
  </si>
  <si>
    <t>72.83 x 51.15</t>
  </si>
  <si>
    <t>2.20 x 1.15</t>
  </si>
  <si>
    <t>86.61 x 45.27</t>
  </si>
  <si>
    <t>1.30 x 1.32</t>
  </si>
  <si>
    <t>51.18´ x 51.96</t>
  </si>
  <si>
    <t>1.55 x 1.30</t>
  </si>
  <si>
    <t>61.02 x 51.18</t>
  </si>
  <si>
    <t>1.45 x 1.15</t>
  </si>
  <si>
    <t>57.08 x 45.27</t>
  </si>
  <si>
    <t>1.95 x 1.35</t>
  </si>
  <si>
    <t>76.77x 53.14</t>
  </si>
  <si>
    <t>1.35 x 1.35</t>
  </si>
  <si>
    <t>53.14 x 53.14</t>
  </si>
  <si>
    <t>1.20 x 1.60</t>
  </si>
  <si>
    <t>47.24 x 62.99</t>
  </si>
  <si>
    <t>2.15 x 1.60</t>
  </si>
  <si>
    <t>84.64 x 62.99</t>
  </si>
  <si>
    <t>Monto total lote 1</t>
  </si>
  <si>
    <t xml:space="preserve">LOTE 2
</t>
  </si>
  <si>
    <t>PALACIO DE JUSTICIA DE SANTIAGO</t>
  </si>
  <si>
    <t>0.80 x 1.46</t>
  </si>
  <si>
    <t>31.49 x 57.48</t>
  </si>
  <si>
    <t>2.86 x 1.56</t>
  </si>
  <si>
    <t>112.59 x 61.41</t>
  </si>
  <si>
    <t>2.40 x 1.46</t>
  </si>
  <si>
    <t>94.48 x 57.48</t>
  </si>
  <si>
    <t>5.03 x 1.80</t>
  </si>
  <si>
    <t>198.03 x 70.86</t>
  </si>
  <si>
    <t>2.40 x 1.66</t>
  </si>
  <si>
    <t>94.48 x 65.35</t>
  </si>
  <si>
    <t xml:space="preserve">
3.12 x 1.79	
</t>
  </si>
  <si>
    <t>122.83 x 70.47</t>
  </si>
  <si>
    <t>PALACIO DE JUSTICIA DE PUERTO PLATA</t>
  </si>
  <si>
    <t>2.13 x 1.47</t>
  </si>
  <si>
    <t>84 x 58</t>
  </si>
  <si>
    <t>4.39 x 2.03</t>
  </si>
  <si>
    <t>173 x 80</t>
  </si>
  <si>
    <t>PALACIO DE JUSTICIA DE JARABACOA</t>
  </si>
  <si>
    <t>2.00 x 0.92</t>
  </si>
  <si>
    <t>78,74 x 36.22</t>
  </si>
  <si>
    <t>1.00 x 1.16</t>
  </si>
  <si>
    <t>39.37 x 45.66</t>
  </si>
  <si>
    <t>2.15 x 1.16</t>
  </si>
  <si>
    <t>84.64 x 45.66</t>
  </si>
  <si>
    <t>1.90 x 1.02</t>
  </si>
  <si>
    <t>74.80 x 40.15</t>
  </si>
  <si>
    <t>1.88 x 1.015</t>
  </si>
  <si>
    <t>74.01 x 39.96</t>
  </si>
  <si>
    <t>1.02 x 0.99</t>
  </si>
  <si>
    <t>40.15 x 38.97</t>
  </si>
  <si>
    <t>1.00 x 1.02</t>
  </si>
  <si>
    <t>39.37 x 40.15</t>
  </si>
  <si>
    <t>1.00 x .025</t>
  </si>
  <si>
    <t>39.37 x 40.35</t>
  </si>
  <si>
    <t>1.00 x 1.025</t>
  </si>
  <si>
    <t>0.85 x 1.02</t>
  </si>
  <si>
    <t>33.46 x 40.16</t>
  </si>
  <si>
    <t>1.20 x 1.02</t>
  </si>
  <si>
    <t>Monto total lote 2</t>
  </si>
  <si>
    <t xml:space="preserve">LOTE 3
</t>
  </si>
  <si>
    <t>EDIFICIO DE LAS CORTES</t>
  </si>
  <si>
    <t>3.10 x 3.00</t>
  </si>
  <si>
    <t>122 x 118.1</t>
  </si>
  <si>
    <t>3.05 x 3.00</t>
  </si>
  <si>
    <t>3.00 x 3,00</t>
  </si>
  <si>
    <t>118 x 118</t>
  </si>
  <si>
    <t>2,22 x 3,00</t>
  </si>
  <si>
    <t>87.40 x 118</t>
  </si>
  <si>
    <t>1.20 x 1.00</t>
  </si>
  <si>
    <t>47.24 x 39.37</t>
  </si>
  <si>
    <t>1.17 x 1.83</t>
  </si>
  <si>
    <t>46.06 x 72.04</t>
  </si>
  <si>
    <t>1.00 x 1.22</t>
  </si>
  <si>
    <t>39.37 x 48.03</t>
  </si>
  <si>
    <t>1,20 x 1.05</t>
  </si>
  <si>
    <t>47.24 x 41.33</t>
  </si>
  <si>
    <t>1.22 x 1.02</t>
  </si>
  <si>
    <t>1.22 x 1.22</t>
  </si>
  <si>
    <t>39.37 x 39.37</t>
  </si>
  <si>
    <t>1.40 x 1.50</t>
  </si>
  <si>
    <t>55.11 x 59.05</t>
  </si>
  <si>
    <t>1.32 x 1.25</t>
  </si>
  <si>
    <t>51.96 x 49.21</t>
  </si>
  <si>
    <t>1.22 x 1.52</t>
  </si>
  <si>
    <t>48.03 x 59.84</t>
  </si>
  <si>
    <t>1.55 x 1.65</t>
  </si>
  <si>
    <t>61.02 x 64.96</t>
  </si>
  <si>
    <t>1.78 x 1.78</t>
  </si>
  <si>
    <t>70.07 x 70.07</t>
  </si>
  <si>
    <t>PALACIO DE JUSTICIA DE CIUDAD NUEVA</t>
  </si>
  <si>
    <t>1.94 x 1.66</t>
  </si>
  <si>
    <t>76 1/8 x 65.5</t>
  </si>
  <si>
    <t>76.5 x 65.5</t>
  </si>
  <si>
    <t>76 .5 x 34.5</t>
  </si>
  <si>
    <t>1.11 x 1.47</t>
  </si>
  <si>
    <t>44 x 58</t>
  </si>
  <si>
    <t>1.14 x 1.47</t>
  </si>
  <si>
    <t>45 x 58</t>
  </si>
  <si>
    <t>41.5 x 1.65</t>
  </si>
  <si>
    <t>41.5 x 65</t>
  </si>
  <si>
    <t>1.02 x 1.91</t>
  </si>
  <si>
    <t>40.5" x 75</t>
  </si>
  <si>
    <t>1.04 x 2.65</t>
  </si>
  <si>
    <t>41 x 104.5</t>
  </si>
  <si>
    <t>1.29 x 1.38</t>
  </si>
  <si>
    <t>51 x 54.5</t>
  </si>
  <si>
    <t>1.21 x 1.38</t>
  </si>
  <si>
    <t>47.5 x 54.5</t>
  </si>
  <si>
    <t>1.02 x 0.94</t>
  </si>
  <si>
    <t>40 x 37</t>
  </si>
  <si>
    <t>1.93 x 1.91</t>
  </si>
  <si>
    <t>76 x 75</t>
  </si>
  <si>
    <t>1.14 x 1.52</t>
  </si>
  <si>
    <t>45 x 59</t>
  </si>
  <si>
    <t>0.94 x 1.94</t>
  </si>
  <si>
    <t>36 x 76.5</t>
  </si>
  <si>
    <t>1.02 x 0.86</t>
  </si>
  <si>
    <t>40 x 34</t>
  </si>
  <si>
    <t>0.91 x 1.02</t>
  </si>
  <si>
    <t>36 x 40</t>
  </si>
  <si>
    <t>0.93 x 1.02</t>
  </si>
  <si>
    <t>36.5 x 40</t>
  </si>
  <si>
    <t>1.04 x 2.44</t>
  </si>
  <si>
    <t>41 x 96</t>
  </si>
  <si>
    <t>1.12 x 1.43</t>
  </si>
  <si>
    <t>44 x 56.5</t>
  </si>
  <si>
    <t>1.94 x 1.92</t>
  </si>
  <si>
    <t>76.5 x 75.5</t>
  </si>
  <si>
    <t>1.91 x 1.91</t>
  </si>
  <si>
    <t>75 x 75</t>
  </si>
  <si>
    <t>1.94 x 1.94</t>
  </si>
  <si>
    <t>76.5 x 76.5</t>
  </si>
  <si>
    <t>1.03 x1.91</t>
  </si>
  <si>
    <t>40.5 x 75</t>
  </si>
  <si>
    <t>1.05 x 1.93</t>
  </si>
  <si>
    <t>41.5 x 76</t>
  </si>
  <si>
    <t>1.21 x 1.43</t>
  </si>
  <si>
    <t>47.5 x 56.5</t>
  </si>
  <si>
    <t>PALACIO DE JUSTICIA DE SALA CIVIL Y COMERCIAL DE LA CORTE DE APELACION DE LA PROV. STO. DGO.</t>
  </si>
  <si>
    <t>1.40 x 1.05</t>
  </si>
  <si>
    <t>55.11 x 41.33</t>
  </si>
  <si>
    <t>0.90 X 0.65</t>
  </si>
  <si>
    <t>35.43 x 25.59</t>
  </si>
  <si>
    <t>1.24 X 1.04</t>
  </si>
  <si>
    <t>48.81 x 40.94</t>
  </si>
  <si>
    <t xml:space="preserve">Monto total lote 3 </t>
  </si>
  <si>
    <t>LOTE 4</t>
  </si>
  <si>
    <t>PALACIO DE JUSTICIA DE SAN PEDRO DE MACORIS</t>
  </si>
  <si>
    <t xml:space="preserve">1.40 X 1.05 </t>
  </si>
  <si>
    <t>1.24 x 10.4</t>
  </si>
  <si>
    <t>1.00 x 1.60</t>
  </si>
  <si>
    <t>39. 37 x 62.99</t>
  </si>
  <si>
    <t>0.50 X 1.60</t>
  </si>
  <si>
    <t>19.68 x 62.99</t>
  </si>
  <si>
    <t>1.20 X 2.00</t>
  </si>
  <si>
    <t>47.24 x 78.74</t>
  </si>
  <si>
    <t>1.05 X 2.00</t>
  </si>
  <si>
    <t>41.33 x 78.74</t>
  </si>
  <si>
    <t>PALACIO DE JUSTICIA DE LA ROMANA</t>
  </si>
  <si>
    <t xml:space="preserve">1.50 x 2.04 </t>
  </si>
  <si>
    <t>59.05 x 80.31</t>
  </si>
  <si>
    <t>6.40 x 2.13</t>
  </si>
  <si>
    <t>251.96 x 83.85</t>
  </si>
  <si>
    <t>1.00 x 1.07 m</t>
  </si>
  <si>
    <t>39.37 x 42.12</t>
  </si>
  <si>
    <t>1.50 x 2.00</t>
  </si>
  <si>
    <t>59.05 x 78.74</t>
  </si>
  <si>
    <t>2.00 x 0.90</t>
  </si>
  <si>
    <t>78.74 x 35.43</t>
  </si>
  <si>
    <t>1.00 x 1.10</t>
  </si>
  <si>
    <t>39.37 x 43.30</t>
  </si>
  <si>
    <t>Monto total lote 4</t>
  </si>
  <si>
    <t>VALOR DE LA OFERTA EN LETRAS 
(DEBE CONTENER LOS IMPUESTOS INCLUIDOS)</t>
  </si>
  <si>
    <t xml:space="preserve"> </t>
  </si>
  <si>
    <t>Nombre del representante legal y fecha</t>
  </si>
  <si>
    <t>CP-CPJ-BS-27-2022</t>
  </si>
  <si>
    <t>OFERTA ECONÓMICA</t>
  </si>
  <si>
    <t>Roller 38
RM, Basic
Black Out</t>
  </si>
  <si>
    <t xml:space="preserve">Roller 38
RM, Basic
Black Out
</t>
  </si>
  <si>
    <t>Roller 38
RM Screen</t>
  </si>
  <si>
    <t xml:space="preserve">Roller 38
RM Screen
</t>
  </si>
  <si>
    <t>Roller 38
 RM, Basic
Black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</si>
</sst>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1">
    <xf numFmtId="0" fontId="0" fillId="0" borderId="0" xfId="0"/>
    <xf numFmtId="164" fontId="7" fillId="2" borderId="1" xfId="0" applyNumberFormat="1" applyFont="1" applyFill="1" applyBorder="1" applyAlignment="1" applyProtection="1">
      <alignment vertical="center"/>
      <protection locked="0"/>
    </xf>
    <xf numFmtId="164" fontId="7" fillId="2" borderId="10" xfId="0" applyNumberFormat="1" applyFont="1" applyFill="1" applyBorder="1" applyAlignment="1" applyProtection="1">
      <alignment vertical="center"/>
      <protection locked="0"/>
    </xf>
    <xf numFmtId="164" fontId="7" fillId="2" borderId="2" xfId="0" applyNumberFormat="1" applyFont="1" applyFill="1" applyBorder="1" applyAlignment="1" applyProtection="1">
      <alignment vertical="center"/>
      <protection locked="0"/>
    </xf>
    <xf numFmtId="164" fontId="7" fillId="2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7" fillId="0" borderId="13" xfId="0" applyFont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3" fontId="13" fillId="2" borderId="2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3" fontId="13" fillId="2" borderId="10" xfId="0" applyNumberFormat="1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1" fontId="12" fillId="2" borderId="29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 applyProtection="1">
      <alignment vertical="center"/>
    </xf>
    <xf numFmtId="164" fontId="7" fillId="2" borderId="3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 applyProtection="1">
      <alignment vertical="center"/>
    </xf>
    <xf numFmtId="164" fontId="7" fillId="2" borderId="4" xfId="0" applyNumberFormat="1" applyFont="1" applyFill="1" applyBorder="1" applyAlignment="1" applyProtection="1">
      <alignment vertical="center"/>
    </xf>
    <xf numFmtId="164" fontId="7" fillId="2" borderId="12" xfId="0" applyNumberFormat="1" applyFont="1" applyFill="1" applyBorder="1" applyAlignment="1" applyProtection="1">
      <alignment vertical="center"/>
    </xf>
    <xf numFmtId="164" fontId="7" fillId="2" borderId="25" xfId="0" applyNumberFormat="1" applyFont="1" applyFill="1" applyBorder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7" fillId="2" borderId="11" xfId="0" applyNumberFormat="1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165" fontId="7" fillId="2" borderId="10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top"/>
    </xf>
    <xf numFmtId="0" fontId="7" fillId="0" borderId="59" xfId="0" applyFont="1" applyBorder="1" applyAlignment="1" applyProtection="1">
      <alignment horizontal="center"/>
    </xf>
    <xf numFmtId="0" fontId="7" fillId="0" borderId="52" xfId="0" applyFont="1" applyBorder="1" applyAlignment="1" applyProtection="1">
      <alignment horizontal="center"/>
    </xf>
    <xf numFmtId="0" fontId="7" fillId="0" borderId="60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/>
    </xf>
    <xf numFmtId="0" fontId="7" fillId="0" borderId="55" xfId="0" applyFont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2" borderId="58" xfId="0" applyFont="1" applyFill="1" applyBorder="1" applyAlignment="1" applyProtection="1">
      <alignment horizontal="right" wrapText="1"/>
    </xf>
    <xf numFmtId="0" fontId="9" fillId="2" borderId="23" xfId="0" applyFont="1" applyFill="1" applyBorder="1" applyAlignment="1" applyProtection="1">
      <alignment horizontal="right" wrapText="1"/>
    </xf>
    <xf numFmtId="0" fontId="9" fillId="2" borderId="34" xfId="0" applyFont="1" applyFill="1" applyBorder="1" applyAlignment="1" applyProtection="1">
      <alignment horizontal="right" wrapText="1"/>
    </xf>
    <xf numFmtId="0" fontId="9" fillId="2" borderId="24" xfId="0" applyFont="1" applyFill="1" applyBorder="1" applyAlignment="1" applyProtection="1">
      <alignment horizontal="right" wrapText="1"/>
    </xf>
    <xf numFmtId="164" fontId="9" fillId="2" borderId="68" xfId="0" applyNumberFormat="1" applyFont="1" applyFill="1" applyBorder="1" applyAlignment="1" applyProtection="1">
      <alignment horizontal="center" vertical="center"/>
    </xf>
    <xf numFmtId="164" fontId="9" fillId="2" borderId="69" xfId="0" applyNumberFormat="1" applyFont="1" applyFill="1" applyBorder="1" applyAlignment="1" applyProtection="1">
      <alignment horizontal="center" vertical="center"/>
    </xf>
    <xf numFmtId="164" fontId="9" fillId="2" borderId="70" xfId="0" applyNumberFormat="1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50" xfId="0" applyFont="1" applyFill="1" applyBorder="1" applyAlignment="1" applyProtection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horizontal="center" wrapText="1"/>
      <protection locked="0"/>
    </xf>
    <xf numFmtId="0" fontId="11" fillId="0" borderId="54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62" xfId="0" applyFont="1" applyBorder="1" applyAlignment="1" applyProtection="1">
      <alignment horizontal="center" wrapText="1"/>
      <protection locked="0"/>
    </xf>
    <xf numFmtId="0" fontId="11" fillId="0" borderId="63" xfId="0" applyFont="1" applyBorder="1" applyAlignment="1" applyProtection="1">
      <alignment horizontal="center" wrapText="1"/>
      <protection locked="0"/>
    </xf>
    <xf numFmtId="0" fontId="11" fillId="0" borderId="6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2" borderId="42" xfId="0" applyNumberFormat="1" applyFont="1" applyFill="1" applyBorder="1" applyAlignment="1" applyProtection="1">
      <alignment horizontal="center" vertical="center"/>
    </xf>
    <xf numFmtId="164" fontId="7" fillId="2" borderId="40" xfId="0" applyNumberFormat="1" applyFont="1" applyFill="1" applyBorder="1" applyAlignment="1" applyProtection="1">
      <alignment horizontal="center" vertical="center"/>
    </xf>
    <xf numFmtId="164" fontId="7" fillId="2" borderId="51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3" fontId="10" fillId="2" borderId="26" xfId="0" applyNumberFormat="1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1341904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4671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7"/>
  <sheetViews>
    <sheetView tabSelected="1" zoomScale="85" zoomScaleNormal="85" zoomScaleSheetLayoutView="64" zoomScalePageLayoutView="62" workbookViewId="0">
      <selection activeCell="H14" sqref="H14"/>
    </sheetView>
  </sheetViews>
  <sheetFormatPr baseColWidth="10" defaultColWidth="11.42578125" defaultRowHeight="15" x14ac:dyDescent="0.25"/>
  <cols>
    <col min="1" max="1" width="14" style="5" customWidth="1"/>
    <col min="2" max="2" width="17.85546875" style="5" customWidth="1"/>
    <col min="3" max="3" width="22.140625" style="13" customWidth="1"/>
    <col min="4" max="4" width="6.42578125" style="13" customWidth="1"/>
    <col min="5" max="5" width="20.85546875" style="13" customWidth="1"/>
    <col min="6" max="6" width="20.85546875" style="5" customWidth="1"/>
    <col min="7" max="7" width="9.28515625" style="5" customWidth="1"/>
    <col min="8" max="8" width="18.7109375" style="5" customWidth="1"/>
    <col min="9" max="9" width="21.7109375" style="5" customWidth="1"/>
    <col min="10" max="10" width="1" style="5" hidden="1" customWidth="1"/>
    <col min="11" max="11" width="22.42578125" style="5" customWidth="1"/>
    <col min="12" max="12" width="24.85546875" style="5" hidden="1" customWidth="1"/>
    <col min="13" max="13" width="23.85546875" style="5" customWidth="1"/>
    <col min="14" max="16384" width="11.42578125" style="5"/>
  </cols>
  <sheetData>
    <row r="1" spans="1:16" x14ac:dyDescent="0.25">
      <c r="A1" s="16"/>
      <c r="B1" s="16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</row>
    <row r="2" spans="1:16" ht="18.95" customHeight="1" x14ac:dyDescent="0.25">
      <c r="A2" s="16"/>
      <c r="B2" s="16"/>
      <c r="C2" s="150" t="s">
        <v>230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6" ht="18.95" customHeight="1" x14ac:dyDescent="0.25">
      <c r="A3" s="16"/>
      <c r="B3" s="16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6" ht="19.5" thickBot="1" x14ac:dyDescent="0.3">
      <c r="A4" s="16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6" ht="42.75" customHeight="1" x14ac:dyDescent="0.25">
      <c r="A5" s="106" t="s">
        <v>0</v>
      </c>
      <c r="B5" s="107"/>
      <c r="C5" s="108"/>
      <c r="D5" s="115" t="s">
        <v>1</v>
      </c>
      <c r="E5" s="115"/>
      <c r="F5" s="115"/>
      <c r="G5" s="115"/>
      <c r="H5" s="116"/>
      <c r="I5" s="61" t="s">
        <v>2</v>
      </c>
      <c r="J5" s="64"/>
      <c r="K5" s="151" t="s">
        <v>229</v>
      </c>
      <c r="L5" s="151"/>
      <c r="M5" s="152"/>
    </row>
    <row r="6" spans="1:16" ht="21.75" customHeight="1" x14ac:dyDescent="0.25">
      <c r="A6" s="109" t="s">
        <v>3</v>
      </c>
      <c r="B6" s="110"/>
      <c r="C6" s="111"/>
      <c r="D6" s="117"/>
      <c r="E6" s="117"/>
      <c r="F6" s="117"/>
      <c r="G6" s="117"/>
      <c r="H6" s="118"/>
      <c r="I6" s="18"/>
      <c r="J6" s="6"/>
      <c r="K6" s="153"/>
      <c r="L6" s="153"/>
      <c r="M6" s="154"/>
    </row>
    <row r="7" spans="1:16" ht="21.75" customHeight="1" thickBot="1" x14ac:dyDescent="0.3">
      <c r="A7" s="112" t="s">
        <v>4</v>
      </c>
      <c r="B7" s="113"/>
      <c r="C7" s="114"/>
      <c r="D7" s="119"/>
      <c r="E7" s="119"/>
      <c r="F7" s="119"/>
      <c r="G7" s="119"/>
      <c r="H7" s="120"/>
      <c r="I7" s="19"/>
      <c r="J7" s="7"/>
      <c r="K7" s="155"/>
      <c r="L7" s="155"/>
      <c r="M7" s="156"/>
    </row>
    <row r="8" spans="1:16" ht="6" customHeight="1" thickBot="1" x14ac:dyDescent="0.3">
      <c r="A8" s="20"/>
      <c r="B8" s="21"/>
      <c r="C8" s="22"/>
      <c r="D8" s="22"/>
      <c r="E8" s="22"/>
      <c r="F8" s="23"/>
      <c r="G8" s="24"/>
      <c r="H8" s="24"/>
      <c r="I8" s="24"/>
      <c r="J8" s="24"/>
      <c r="K8" s="24"/>
      <c r="L8" s="24"/>
      <c r="M8" s="25"/>
    </row>
    <row r="9" spans="1:16" ht="21.75" customHeight="1" x14ac:dyDescent="0.25">
      <c r="A9" s="131" t="s">
        <v>5</v>
      </c>
      <c r="B9" s="100" t="s">
        <v>6</v>
      </c>
      <c r="C9" s="100" t="s">
        <v>7</v>
      </c>
      <c r="D9" s="90" t="s">
        <v>8</v>
      </c>
      <c r="E9" s="103" t="s">
        <v>9</v>
      </c>
      <c r="F9" s="88"/>
      <c r="G9" s="90" t="s">
        <v>10</v>
      </c>
      <c r="H9" s="90" t="s">
        <v>11</v>
      </c>
      <c r="I9" s="90" t="s">
        <v>12</v>
      </c>
      <c r="J9" s="26"/>
      <c r="K9" s="90" t="s">
        <v>13</v>
      </c>
      <c r="L9" s="26"/>
      <c r="M9" s="92" t="s">
        <v>14</v>
      </c>
    </row>
    <row r="10" spans="1:16" ht="31.5" customHeight="1" thickBot="1" x14ac:dyDescent="0.3">
      <c r="A10" s="132"/>
      <c r="B10" s="133"/>
      <c r="C10" s="133"/>
      <c r="D10" s="102"/>
      <c r="E10" s="63" t="s">
        <v>15</v>
      </c>
      <c r="F10" s="63" t="s">
        <v>16</v>
      </c>
      <c r="G10" s="102"/>
      <c r="H10" s="102"/>
      <c r="I10" s="102"/>
      <c r="J10" s="63"/>
      <c r="K10" s="102"/>
      <c r="L10" s="63"/>
      <c r="M10" s="139"/>
      <c r="P10" s="9"/>
    </row>
    <row r="11" spans="1:16" ht="5.25" customHeight="1" thickBot="1" x14ac:dyDescent="0.3">
      <c r="A11" s="20"/>
      <c r="B11" s="21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16" ht="23.25" customHeight="1" x14ac:dyDescent="0.25">
      <c r="A12" s="74" t="s">
        <v>17</v>
      </c>
      <c r="B12" s="104" t="s">
        <v>18</v>
      </c>
      <c r="C12" s="105" t="s">
        <v>231</v>
      </c>
      <c r="D12" s="27">
        <v>1</v>
      </c>
      <c r="E12" s="28" t="s">
        <v>19</v>
      </c>
      <c r="F12" s="27" t="s">
        <v>20</v>
      </c>
      <c r="G12" s="29">
        <v>1</v>
      </c>
      <c r="H12" s="3"/>
      <c r="I12" s="44">
        <f>H12*18%</f>
        <v>0</v>
      </c>
      <c r="J12" s="44">
        <f t="shared" ref="J12:J74" si="0">G12*I12</f>
        <v>0</v>
      </c>
      <c r="K12" s="44">
        <f>H12*G12</f>
        <v>0</v>
      </c>
      <c r="L12" s="44">
        <f t="shared" ref="L12:L75" si="1">G12*H12</f>
        <v>0</v>
      </c>
      <c r="M12" s="45">
        <f>K12+I12*G12</f>
        <v>0</v>
      </c>
    </row>
    <row r="13" spans="1:16" ht="23.25" customHeight="1" x14ac:dyDescent="0.25">
      <c r="A13" s="75"/>
      <c r="B13" s="77"/>
      <c r="C13" s="79"/>
      <c r="D13" s="30">
        <v>2</v>
      </c>
      <c r="E13" s="31" t="s">
        <v>21</v>
      </c>
      <c r="F13" s="32" t="s">
        <v>22</v>
      </c>
      <c r="G13" s="33">
        <v>1</v>
      </c>
      <c r="H13" s="1"/>
      <c r="I13" s="46">
        <f t="shared" ref="I13:I93" si="2">H13*18%</f>
        <v>0</v>
      </c>
      <c r="J13" s="46">
        <f t="shared" si="0"/>
        <v>0</v>
      </c>
      <c r="K13" s="46">
        <f t="shared" ref="K13:K93" si="3">H13*G13</f>
        <v>0</v>
      </c>
      <c r="L13" s="46">
        <f t="shared" si="1"/>
        <v>0</v>
      </c>
      <c r="M13" s="47">
        <f t="shared" ref="M13:M93" si="4">K13+I13*G13</f>
        <v>0</v>
      </c>
    </row>
    <row r="14" spans="1:16" ht="23.25" customHeight="1" x14ac:dyDescent="0.25">
      <c r="A14" s="75"/>
      <c r="B14" s="77"/>
      <c r="C14" s="79"/>
      <c r="D14" s="30">
        <v>3</v>
      </c>
      <c r="E14" s="31" t="s">
        <v>23</v>
      </c>
      <c r="F14" s="32" t="s">
        <v>24</v>
      </c>
      <c r="G14" s="33">
        <v>1</v>
      </c>
      <c r="H14" s="1"/>
      <c r="I14" s="46">
        <f t="shared" si="2"/>
        <v>0</v>
      </c>
      <c r="J14" s="46">
        <f t="shared" si="0"/>
        <v>0</v>
      </c>
      <c r="K14" s="46">
        <f t="shared" si="3"/>
        <v>0</v>
      </c>
      <c r="L14" s="46">
        <f t="shared" si="1"/>
        <v>0</v>
      </c>
      <c r="M14" s="47">
        <f t="shared" si="4"/>
        <v>0</v>
      </c>
      <c r="P14" s="10"/>
    </row>
    <row r="15" spans="1:16" ht="23.25" customHeight="1" x14ac:dyDescent="0.25">
      <c r="A15" s="75"/>
      <c r="B15" s="77"/>
      <c r="C15" s="79"/>
      <c r="D15" s="30">
        <v>4</v>
      </c>
      <c r="E15" s="31" t="s">
        <v>25</v>
      </c>
      <c r="F15" s="32" t="s">
        <v>26</v>
      </c>
      <c r="G15" s="33">
        <v>1</v>
      </c>
      <c r="H15" s="1"/>
      <c r="I15" s="46">
        <f t="shared" si="2"/>
        <v>0</v>
      </c>
      <c r="J15" s="46">
        <f t="shared" si="0"/>
        <v>0</v>
      </c>
      <c r="K15" s="46">
        <f t="shared" si="3"/>
        <v>0</v>
      </c>
      <c r="L15" s="46">
        <f t="shared" si="1"/>
        <v>0</v>
      </c>
      <c r="M15" s="47">
        <f t="shared" si="4"/>
        <v>0</v>
      </c>
    </row>
    <row r="16" spans="1:16" ht="23.25" customHeight="1" x14ac:dyDescent="0.25">
      <c r="A16" s="75"/>
      <c r="B16" s="77"/>
      <c r="C16" s="79"/>
      <c r="D16" s="30">
        <v>5</v>
      </c>
      <c r="E16" s="31" t="s">
        <v>27</v>
      </c>
      <c r="F16" s="32" t="s">
        <v>28</v>
      </c>
      <c r="G16" s="33">
        <v>1</v>
      </c>
      <c r="H16" s="1"/>
      <c r="I16" s="46">
        <f t="shared" si="2"/>
        <v>0</v>
      </c>
      <c r="J16" s="46">
        <f t="shared" si="0"/>
        <v>0</v>
      </c>
      <c r="K16" s="46">
        <f t="shared" si="3"/>
        <v>0</v>
      </c>
      <c r="L16" s="46">
        <f t="shared" si="1"/>
        <v>0</v>
      </c>
      <c r="M16" s="47">
        <f t="shared" si="4"/>
        <v>0</v>
      </c>
      <c r="P16" s="10"/>
    </row>
    <row r="17" spans="1:17" ht="23.25" customHeight="1" x14ac:dyDescent="0.25">
      <c r="A17" s="75"/>
      <c r="B17" s="77"/>
      <c r="C17" s="79"/>
      <c r="D17" s="30">
        <v>6</v>
      </c>
      <c r="E17" s="31" t="s">
        <v>29</v>
      </c>
      <c r="F17" s="32" t="s">
        <v>30</v>
      </c>
      <c r="G17" s="33">
        <v>1</v>
      </c>
      <c r="H17" s="1"/>
      <c r="I17" s="46">
        <f t="shared" si="2"/>
        <v>0</v>
      </c>
      <c r="J17" s="46">
        <f t="shared" si="0"/>
        <v>0</v>
      </c>
      <c r="K17" s="46">
        <f t="shared" si="3"/>
        <v>0</v>
      </c>
      <c r="L17" s="46">
        <f t="shared" si="1"/>
        <v>0</v>
      </c>
      <c r="M17" s="47">
        <f t="shared" si="4"/>
        <v>0</v>
      </c>
    </row>
    <row r="18" spans="1:17" ht="23.25" customHeight="1" x14ac:dyDescent="0.25">
      <c r="A18" s="75"/>
      <c r="B18" s="77"/>
      <c r="C18" s="79"/>
      <c r="D18" s="30">
        <v>7</v>
      </c>
      <c r="E18" s="31" t="s">
        <v>31</v>
      </c>
      <c r="F18" s="32" t="s">
        <v>32</v>
      </c>
      <c r="G18" s="33">
        <v>1</v>
      </c>
      <c r="H18" s="1"/>
      <c r="I18" s="46">
        <f t="shared" si="2"/>
        <v>0</v>
      </c>
      <c r="J18" s="46"/>
      <c r="K18" s="46">
        <f t="shared" si="3"/>
        <v>0</v>
      </c>
      <c r="L18" s="46">
        <f t="shared" si="1"/>
        <v>0</v>
      </c>
      <c r="M18" s="47">
        <f t="shared" si="4"/>
        <v>0</v>
      </c>
    </row>
    <row r="19" spans="1:17" ht="23.25" customHeight="1" x14ac:dyDescent="0.25">
      <c r="A19" s="75"/>
      <c r="B19" s="77"/>
      <c r="C19" s="79"/>
      <c r="D19" s="30">
        <v>8</v>
      </c>
      <c r="E19" s="31" t="s">
        <v>33</v>
      </c>
      <c r="F19" s="32" t="s">
        <v>34</v>
      </c>
      <c r="G19" s="33">
        <v>1</v>
      </c>
      <c r="H19" s="1"/>
      <c r="I19" s="46">
        <f t="shared" si="2"/>
        <v>0</v>
      </c>
      <c r="J19" s="46"/>
      <c r="K19" s="46">
        <f t="shared" si="3"/>
        <v>0</v>
      </c>
      <c r="L19" s="46">
        <f t="shared" si="1"/>
        <v>0</v>
      </c>
      <c r="M19" s="47">
        <f t="shared" si="4"/>
        <v>0</v>
      </c>
    </row>
    <row r="20" spans="1:17" ht="23.25" customHeight="1" x14ac:dyDescent="0.25">
      <c r="A20" s="75"/>
      <c r="B20" s="77"/>
      <c r="C20" s="79"/>
      <c r="D20" s="34">
        <v>9</v>
      </c>
      <c r="E20" s="35" t="s">
        <v>35</v>
      </c>
      <c r="F20" s="36" t="s">
        <v>36</v>
      </c>
      <c r="G20" s="37">
        <v>1</v>
      </c>
      <c r="H20" s="4"/>
      <c r="I20" s="48">
        <f t="shared" si="2"/>
        <v>0</v>
      </c>
      <c r="J20" s="48">
        <f t="shared" si="0"/>
        <v>0</v>
      </c>
      <c r="K20" s="48">
        <f t="shared" si="3"/>
        <v>0</v>
      </c>
      <c r="L20" s="48">
        <f t="shared" si="1"/>
        <v>0</v>
      </c>
      <c r="M20" s="49">
        <f t="shared" si="4"/>
        <v>0</v>
      </c>
    </row>
    <row r="21" spans="1:17" ht="23.25" customHeight="1" x14ac:dyDescent="0.25">
      <c r="A21" s="75"/>
      <c r="B21" s="72" t="s">
        <v>37</v>
      </c>
      <c r="C21" s="73" t="s">
        <v>231</v>
      </c>
      <c r="D21" s="30">
        <v>10</v>
      </c>
      <c r="E21" s="31" t="s">
        <v>38</v>
      </c>
      <c r="F21" s="32" t="s">
        <v>39</v>
      </c>
      <c r="G21" s="33">
        <v>1</v>
      </c>
      <c r="H21" s="1"/>
      <c r="I21" s="46">
        <f>H21*18%</f>
        <v>0</v>
      </c>
      <c r="J21" s="46">
        <f t="shared" si="0"/>
        <v>0</v>
      </c>
      <c r="K21" s="46">
        <f t="shared" si="3"/>
        <v>0</v>
      </c>
      <c r="L21" s="46">
        <f t="shared" si="1"/>
        <v>0</v>
      </c>
      <c r="M21" s="47">
        <f t="shared" si="4"/>
        <v>0</v>
      </c>
    </row>
    <row r="22" spans="1:17" ht="23.25" customHeight="1" x14ac:dyDescent="0.25">
      <c r="A22" s="75"/>
      <c r="B22" s="72"/>
      <c r="C22" s="73"/>
      <c r="D22" s="30">
        <v>11</v>
      </c>
      <c r="E22" s="31" t="s">
        <v>40</v>
      </c>
      <c r="F22" s="32" t="s">
        <v>41</v>
      </c>
      <c r="G22" s="33">
        <v>2</v>
      </c>
      <c r="H22" s="1"/>
      <c r="I22" s="46">
        <f t="shared" si="2"/>
        <v>0</v>
      </c>
      <c r="J22" s="46"/>
      <c r="K22" s="46">
        <f t="shared" si="3"/>
        <v>0</v>
      </c>
      <c r="L22" s="46">
        <f t="shared" si="1"/>
        <v>0</v>
      </c>
      <c r="M22" s="47">
        <f t="shared" si="4"/>
        <v>0</v>
      </c>
      <c r="P22" s="10"/>
    </row>
    <row r="23" spans="1:17" ht="23.25" customHeight="1" x14ac:dyDescent="0.25">
      <c r="A23" s="75"/>
      <c r="B23" s="72"/>
      <c r="C23" s="73"/>
      <c r="D23" s="30">
        <v>12</v>
      </c>
      <c r="E23" s="31" t="s">
        <v>42</v>
      </c>
      <c r="F23" s="32" t="s">
        <v>43</v>
      </c>
      <c r="G23" s="33">
        <v>1</v>
      </c>
      <c r="H23" s="1"/>
      <c r="I23" s="46">
        <f t="shared" si="2"/>
        <v>0</v>
      </c>
      <c r="J23" s="46"/>
      <c r="K23" s="46">
        <f t="shared" si="3"/>
        <v>0</v>
      </c>
      <c r="L23" s="46">
        <f t="shared" si="1"/>
        <v>0</v>
      </c>
      <c r="M23" s="47">
        <f t="shared" si="4"/>
        <v>0</v>
      </c>
    </row>
    <row r="24" spans="1:17" ht="23.25" customHeight="1" x14ac:dyDescent="0.25">
      <c r="A24" s="75"/>
      <c r="B24" s="134" t="s">
        <v>44</v>
      </c>
      <c r="C24" s="79" t="s">
        <v>232</v>
      </c>
      <c r="D24" s="38">
        <v>13</v>
      </c>
      <c r="E24" s="39" t="s">
        <v>45</v>
      </c>
      <c r="F24" s="40" t="s">
        <v>46</v>
      </c>
      <c r="G24" s="41">
        <v>2</v>
      </c>
      <c r="H24" s="2"/>
      <c r="I24" s="50">
        <f t="shared" si="2"/>
        <v>0</v>
      </c>
      <c r="J24" s="50"/>
      <c r="K24" s="50">
        <f t="shared" si="3"/>
        <v>0</v>
      </c>
      <c r="L24" s="50">
        <f>G24*H24</f>
        <v>0</v>
      </c>
      <c r="M24" s="51">
        <f>K24+I24*G24</f>
        <v>0</v>
      </c>
    </row>
    <row r="25" spans="1:17" ht="23.25" customHeight="1" x14ac:dyDescent="0.25">
      <c r="A25" s="75"/>
      <c r="B25" s="134"/>
      <c r="C25" s="79"/>
      <c r="D25" s="30">
        <v>14</v>
      </c>
      <c r="E25" s="31" t="s">
        <v>45</v>
      </c>
      <c r="F25" s="40" t="s">
        <v>46</v>
      </c>
      <c r="G25" s="33">
        <v>2</v>
      </c>
      <c r="H25" s="1"/>
      <c r="I25" s="46">
        <f t="shared" si="2"/>
        <v>0</v>
      </c>
      <c r="J25" s="46"/>
      <c r="K25" s="46">
        <f t="shared" si="3"/>
        <v>0</v>
      </c>
      <c r="L25" s="46">
        <f>G25*H25</f>
        <v>0</v>
      </c>
      <c r="M25" s="47">
        <f t="shared" si="4"/>
        <v>0</v>
      </c>
    </row>
    <row r="26" spans="1:17" ht="23.25" customHeight="1" x14ac:dyDescent="0.25">
      <c r="A26" s="75"/>
      <c r="B26" s="134"/>
      <c r="C26" s="79"/>
      <c r="D26" s="30">
        <v>15</v>
      </c>
      <c r="E26" s="31" t="s">
        <v>47</v>
      </c>
      <c r="F26" s="40" t="s">
        <v>48</v>
      </c>
      <c r="G26" s="33">
        <v>1</v>
      </c>
      <c r="H26" s="1"/>
      <c r="I26" s="46">
        <f t="shared" si="2"/>
        <v>0</v>
      </c>
      <c r="J26" s="46"/>
      <c r="K26" s="46">
        <f t="shared" si="3"/>
        <v>0</v>
      </c>
      <c r="L26" s="46">
        <f t="shared" ref="L26:L36" si="5">G26*H26</f>
        <v>0</v>
      </c>
      <c r="M26" s="47">
        <f t="shared" si="4"/>
        <v>0</v>
      </c>
    </row>
    <row r="27" spans="1:17" ht="23.25" customHeight="1" x14ac:dyDescent="0.25">
      <c r="A27" s="75"/>
      <c r="B27" s="134"/>
      <c r="C27" s="79"/>
      <c r="D27" s="30">
        <v>16</v>
      </c>
      <c r="E27" s="31" t="s">
        <v>49</v>
      </c>
      <c r="F27" s="40" t="s">
        <v>50</v>
      </c>
      <c r="G27" s="33">
        <v>2</v>
      </c>
      <c r="H27" s="1"/>
      <c r="I27" s="46">
        <f t="shared" si="2"/>
        <v>0</v>
      </c>
      <c r="J27" s="46"/>
      <c r="K27" s="46">
        <f t="shared" si="3"/>
        <v>0</v>
      </c>
      <c r="L27" s="46">
        <f t="shared" si="5"/>
        <v>0</v>
      </c>
      <c r="M27" s="47">
        <f t="shared" si="4"/>
        <v>0</v>
      </c>
    </row>
    <row r="28" spans="1:17" ht="23.25" customHeight="1" x14ac:dyDescent="0.25">
      <c r="A28" s="75"/>
      <c r="B28" s="134"/>
      <c r="C28" s="79"/>
      <c r="D28" s="30">
        <v>17</v>
      </c>
      <c r="E28" s="31" t="s">
        <v>51</v>
      </c>
      <c r="F28" s="40" t="s">
        <v>52</v>
      </c>
      <c r="G28" s="33">
        <v>1</v>
      </c>
      <c r="H28" s="1"/>
      <c r="I28" s="46">
        <f t="shared" si="2"/>
        <v>0</v>
      </c>
      <c r="J28" s="46"/>
      <c r="K28" s="46">
        <f t="shared" si="3"/>
        <v>0</v>
      </c>
      <c r="L28" s="46">
        <f t="shared" si="5"/>
        <v>0</v>
      </c>
      <c r="M28" s="47">
        <f t="shared" si="4"/>
        <v>0</v>
      </c>
      <c r="Q28" s="10"/>
    </row>
    <row r="29" spans="1:17" ht="23.25" customHeight="1" x14ac:dyDescent="0.25">
      <c r="A29" s="75"/>
      <c r="B29" s="134"/>
      <c r="C29" s="79"/>
      <c r="D29" s="30">
        <v>18</v>
      </c>
      <c r="E29" s="31" t="s">
        <v>53</v>
      </c>
      <c r="F29" s="40" t="s">
        <v>54</v>
      </c>
      <c r="G29" s="33">
        <v>1</v>
      </c>
      <c r="H29" s="1"/>
      <c r="I29" s="46">
        <f t="shared" si="2"/>
        <v>0</v>
      </c>
      <c r="J29" s="46"/>
      <c r="K29" s="46">
        <f t="shared" si="3"/>
        <v>0</v>
      </c>
      <c r="L29" s="46">
        <f t="shared" si="5"/>
        <v>0</v>
      </c>
      <c r="M29" s="47">
        <f t="shared" si="4"/>
        <v>0</v>
      </c>
    </row>
    <row r="30" spans="1:17" ht="23.25" customHeight="1" x14ac:dyDescent="0.25">
      <c r="A30" s="75"/>
      <c r="B30" s="134"/>
      <c r="C30" s="79"/>
      <c r="D30" s="30">
        <v>19</v>
      </c>
      <c r="E30" s="31" t="s">
        <v>55</v>
      </c>
      <c r="F30" s="40" t="s">
        <v>56</v>
      </c>
      <c r="G30" s="33">
        <v>1</v>
      </c>
      <c r="H30" s="1"/>
      <c r="I30" s="46">
        <f t="shared" si="2"/>
        <v>0</v>
      </c>
      <c r="J30" s="46"/>
      <c r="K30" s="46">
        <f t="shared" si="3"/>
        <v>0</v>
      </c>
      <c r="L30" s="46">
        <f t="shared" si="5"/>
        <v>0</v>
      </c>
      <c r="M30" s="47">
        <f t="shared" si="4"/>
        <v>0</v>
      </c>
    </row>
    <row r="31" spans="1:17" ht="23.25" customHeight="1" x14ac:dyDescent="0.25">
      <c r="A31" s="75"/>
      <c r="B31" s="134"/>
      <c r="C31" s="79"/>
      <c r="D31" s="30">
        <v>20</v>
      </c>
      <c r="E31" s="31" t="s">
        <v>57</v>
      </c>
      <c r="F31" s="40" t="s">
        <v>58</v>
      </c>
      <c r="G31" s="33">
        <v>1</v>
      </c>
      <c r="H31" s="1"/>
      <c r="I31" s="46">
        <f t="shared" si="2"/>
        <v>0</v>
      </c>
      <c r="J31" s="46"/>
      <c r="K31" s="46">
        <f t="shared" si="3"/>
        <v>0</v>
      </c>
      <c r="L31" s="46">
        <f t="shared" si="5"/>
        <v>0</v>
      </c>
      <c r="M31" s="47">
        <f t="shared" si="4"/>
        <v>0</v>
      </c>
    </row>
    <row r="32" spans="1:17" ht="23.25" customHeight="1" x14ac:dyDescent="0.25">
      <c r="A32" s="75"/>
      <c r="B32" s="134"/>
      <c r="C32" s="79"/>
      <c r="D32" s="30">
        <v>21</v>
      </c>
      <c r="E32" s="31" t="s">
        <v>59</v>
      </c>
      <c r="F32" s="40" t="s">
        <v>60</v>
      </c>
      <c r="G32" s="33">
        <v>1</v>
      </c>
      <c r="H32" s="1"/>
      <c r="I32" s="46">
        <f t="shared" si="2"/>
        <v>0</v>
      </c>
      <c r="J32" s="46"/>
      <c r="K32" s="46">
        <f t="shared" si="3"/>
        <v>0</v>
      </c>
      <c r="L32" s="46">
        <f t="shared" si="5"/>
        <v>0</v>
      </c>
      <c r="M32" s="47">
        <f t="shared" si="4"/>
        <v>0</v>
      </c>
    </row>
    <row r="33" spans="1:15" ht="23.25" customHeight="1" x14ac:dyDescent="0.25">
      <c r="A33" s="75"/>
      <c r="B33" s="134"/>
      <c r="C33" s="79"/>
      <c r="D33" s="42">
        <v>22</v>
      </c>
      <c r="E33" s="31" t="s">
        <v>61</v>
      </c>
      <c r="F33" s="40" t="s">
        <v>62</v>
      </c>
      <c r="G33" s="33">
        <v>1</v>
      </c>
      <c r="H33" s="1"/>
      <c r="I33" s="46">
        <f t="shared" si="2"/>
        <v>0</v>
      </c>
      <c r="J33" s="46"/>
      <c r="K33" s="46">
        <f t="shared" si="3"/>
        <v>0</v>
      </c>
      <c r="L33" s="46">
        <f t="shared" si="5"/>
        <v>0</v>
      </c>
      <c r="M33" s="47">
        <f t="shared" si="4"/>
        <v>0</v>
      </c>
    </row>
    <row r="34" spans="1:15" ht="23.25" customHeight="1" x14ac:dyDescent="0.25">
      <c r="A34" s="75"/>
      <c r="B34" s="134"/>
      <c r="C34" s="79"/>
      <c r="D34" s="42">
        <v>23</v>
      </c>
      <c r="E34" s="31" t="s">
        <v>63</v>
      </c>
      <c r="F34" s="31" t="s">
        <v>64</v>
      </c>
      <c r="G34" s="33">
        <v>2</v>
      </c>
      <c r="H34" s="1"/>
      <c r="I34" s="46">
        <f t="shared" si="2"/>
        <v>0</v>
      </c>
      <c r="J34" s="46"/>
      <c r="K34" s="46">
        <f t="shared" si="3"/>
        <v>0</v>
      </c>
      <c r="L34" s="46">
        <f t="shared" si="5"/>
        <v>0</v>
      </c>
      <c r="M34" s="47">
        <f t="shared" si="4"/>
        <v>0</v>
      </c>
      <c r="O34" s="10"/>
    </row>
    <row r="35" spans="1:15" ht="23.25" customHeight="1" x14ac:dyDescent="0.25">
      <c r="A35" s="75"/>
      <c r="B35" s="134"/>
      <c r="C35" s="79"/>
      <c r="D35" s="42">
        <v>24</v>
      </c>
      <c r="E35" s="31" t="s">
        <v>65</v>
      </c>
      <c r="F35" s="40" t="s">
        <v>66</v>
      </c>
      <c r="G35" s="33">
        <v>1</v>
      </c>
      <c r="H35" s="1"/>
      <c r="I35" s="46">
        <f t="shared" si="2"/>
        <v>0</v>
      </c>
      <c r="J35" s="46"/>
      <c r="K35" s="46">
        <f t="shared" si="3"/>
        <v>0</v>
      </c>
      <c r="L35" s="46">
        <f t="shared" si="5"/>
        <v>0</v>
      </c>
      <c r="M35" s="47">
        <f t="shared" si="4"/>
        <v>0</v>
      </c>
    </row>
    <row r="36" spans="1:15" ht="23.25" customHeight="1" x14ac:dyDescent="0.25">
      <c r="A36" s="75"/>
      <c r="B36" s="134"/>
      <c r="C36" s="79"/>
      <c r="D36" s="42">
        <v>25</v>
      </c>
      <c r="E36" s="31" t="s">
        <v>67</v>
      </c>
      <c r="F36" s="40" t="s">
        <v>68</v>
      </c>
      <c r="G36" s="33">
        <v>2</v>
      </c>
      <c r="H36" s="1"/>
      <c r="I36" s="46">
        <f t="shared" si="2"/>
        <v>0</v>
      </c>
      <c r="J36" s="46"/>
      <c r="K36" s="46">
        <f t="shared" si="3"/>
        <v>0</v>
      </c>
      <c r="L36" s="46">
        <f t="shared" si="5"/>
        <v>0</v>
      </c>
      <c r="M36" s="47">
        <f t="shared" si="4"/>
        <v>0</v>
      </c>
    </row>
    <row r="37" spans="1:15" ht="23.25" customHeight="1" x14ac:dyDescent="0.25">
      <c r="A37" s="136"/>
      <c r="B37" s="135"/>
      <c r="C37" s="80"/>
      <c r="D37" s="43">
        <v>26</v>
      </c>
      <c r="E37" s="31" t="s">
        <v>69</v>
      </c>
      <c r="F37" s="40" t="s">
        <v>70</v>
      </c>
      <c r="G37" s="33">
        <v>1</v>
      </c>
      <c r="H37" s="1"/>
      <c r="I37" s="46">
        <f t="shared" si="2"/>
        <v>0</v>
      </c>
      <c r="J37" s="46">
        <f t="shared" si="0"/>
        <v>0</v>
      </c>
      <c r="K37" s="46">
        <f t="shared" si="3"/>
        <v>0</v>
      </c>
      <c r="L37" s="46">
        <f t="shared" si="1"/>
        <v>0</v>
      </c>
      <c r="M37" s="47">
        <f t="shared" si="4"/>
        <v>0</v>
      </c>
    </row>
    <row r="38" spans="1:15" ht="23.25" customHeight="1" thickBot="1" x14ac:dyDescent="0.3">
      <c r="A38" s="97" t="s">
        <v>71</v>
      </c>
      <c r="B38" s="98"/>
      <c r="C38" s="98"/>
      <c r="D38" s="98"/>
      <c r="E38" s="98"/>
      <c r="F38" s="98"/>
      <c r="G38" s="98"/>
      <c r="H38" s="99"/>
      <c r="I38" s="157">
        <f>SUM(M12:M37)</f>
        <v>0</v>
      </c>
      <c r="J38" s="158"/>
      <c r="K38" s="158"/>
      <c r="L38" s="158"/>
      <c r="M38" s="159"/>
    </row>
    <row r="39" spans="1:15" ht="23.25" customHeight="1" x14ac:dyDescent="0.25">
      <c r="A39" s="86" t="s">
        <v>5</v>
      </c>
      <c r="B39" s="100" t="s">
        <v>6</v>
      </c>
      <c r="C39" s="100" t="s">
        <v>7</v>
      </c>
      <c r="D39" s="90" t="s">
        <v>8</v>
      </c>
      <c r="E39" s="103" t="s">
        <v>9</v>
      </c>
      <c r="F39" s="88"/>
      <c r="G39" s="90" t="s">
        <v>10</v>
      </c>
      <c r="H39" s="90" t="s">
        <v>11</v>
      </c>
      <c r="I39" s="90" t="s">
        <v>12</v>
      </c>
      <c r="J39" s="26"/>
      <c r="K39" s="90" t="s">
        <v>13</v>
      </c>
      <c r="L39" s="26"/>
      <c r="M39" s="92" t="s">
        <v>14</v>
      </c>
    </row>
    <row r="40" spans="1:15" ht="23.25" customHeight="1" thickBot="1" x14ac:dyDescent="0.3">
      <c r="A40" s="87"/>
      <c r="B40" s="101"/>
      <c r="C40" s="101"/>
      <c r="D40" s="102"/>
      <c r="E40" s="62" t="s">
        <v>15</v>
      </c>
      <c r="F40" s="62" t="s">
        <v>16</v>
      </c>
      <c r="G40" s="91"/>
      <c r="H40" s="91"/>
      <c r="I40" s="91"/>
      <c r="J40" s="62"/>
      <c r="K40" s="91"/>
      <c r="L40" s="62"/>
      <c r="M40" s="93"/>
    </row>
    <row r="41" spans="1:15" ht="23.25" customHeight="1" x14ac:dyDescent="0.25">
      <c r="A41" s="95" t="s">
        <v>72</v>
      </c>
      <c r="B41" s="71" t="s">
        <v>73</v>
      </c>
      <c r="C41" s="94" t="s">
        <v>233</v>
      </c>
      <c r="D41" s="27">
        <v>1</v>
      </c>
      <c r="E41" s="52" t="s">
        <v>74</v>
      </c>
      <c r="F41" s="53" t="s">
        <v>75</v>
      </c>
      <c r="G41" s="29">
        <v>1</v>
      </c>
      <c r="H41" s="3"/>
      <c r="I41" s="44">
        <f t="shared" si="2"/>
        <v>0</v>
      </c>
      <c r="J41" s="44">
        <f t="shared" si="0"/>
        <v>0</v>
      </c>
      <c r="K41" s="44">
        <f t="shared" si="3"/>
        <v>0</v>
      </c>
      <c r="L41" s="44">
        <f t="shared" si="1"/>
        <v>0</v>
      </c>
      <c r="M41" s="45">
        <f t="shared" si="4"/>
        <v>0</v>
      </c>
    </row>
    <row r="42" spans="1:15" ht="23.25" customHeight="1" x14ac:dyDescent="0.25">
      <c r="A42" s="96"/>
      <c r="B42" s="72"/>
      <c r="C42" s="73"/>
      <c r="D42" s="30">
        <v>2</v>
      </c>
      <c r="E42" s="31" t="s">
        <v>76</v>
      </c>
      <c r="F42" s="32" t="s">
        <v>77</v>
      </c>
      <c r="G42" s="33">
        <v>1</v>
      </c>
      <c r="H42" s="1"/>
      <c r="I42" s="46">
        <f t="shared" si="2"/>
        <v>0</v>
      </c>
      <c r="J42" s="46">
        <f t="shared" si="0"/>
        <v>0</v>
      </c>
      <c r="K42" s="46">
        <f t="shared" si="3"/>
        <v>0</v>
      </c>
      <c r="L42" s="46">
        <f t="shared" si="1"/>
        <v>0</v>
      </c>
      <c r="M42" s="47">
        <f t="shared" si="4"/>
        <v>0</v>
      </c>
      <c r="O42" s="10"/>
    </row>
    <row r="43" spans="1:15" ht="23.25" customHeight="1" x14ac:dyDescent="0.25">
      <c r="A43" s="96"/>
      <c r="B43" s="72"/>
      <c r="C43" s="73"/>
      <c r="D43" s="30">
        <v>3</v>
      </c>
      <c r="E43" s="31" t="s">
        <v>78</v>
      </c>
      <c r="F43" s="32" t="s">
        <v>79</v>
      </c>
      <c r="G43" s="33">
        <v>1</v>
      </c>
      <c r="H43" s="1"/>
      <c r="I43" s="46">
        <f t="shared" si="2"/>
        <v>0</v>
      </c>
      <c r="J43" s="46">
        <f t="shared" si="0"/>
        <v>0</v>
      </c>
      <c r="K43" s="46">
        <f t="shared" si="3"/>
        <v>0</v>
      </c>
      <c r="L43" s="46">
        <f t="shared" si="1"/>
        <v>0</v>
      </c>
      <c r="M43" s="47">
        <f t="shared" si="4"/>
        <v>0</v>
      </c>
    </row>
    <row r="44" spans="1:15" ht="23.25" customHeight="1" x14ac:dyDescent="0.25">
      <c r="A44" s="96"/>
      <c r="B44" s="72"/>
      <c r="C44" s="73"/>
      <c r="D44" s="30">
        <v>4</v>
      </c>
      <c r="E44" s="31" t="s">
        <v>80</v>
      </c>
      <c r="F44" s="32" t="s">
        <v>81</v>
      </c>
      <c r="G44" s="33">
        <v>1</v>
      </c>
      <c r="H44" s="1"/>
      <c r="I44" s="46">
        <f t="shared" si="2"/>
        <v>0</v>
      </c>
      <c r="J44" s="46">
        <f t="shared" si="0"/>
        <v>0</v>
      </c>
      <c r="K44" s="46">
        <f t="shared" si="3"/>
        <v>0</v>
      </c>
      <c r="L44" s="46">
        <f t="shared" si="1"/>
        <v>0</v>
      </c>
      <c r="M44" s="47">
        <f t="shared" si="4"/>
        <v>0</v>
      </c>
    </row>
    <row r="45" spans="1:15" ht="21.75" customHeight="1" x14ac:dyDescent="0.25">
      <c r="A45" s="96"/>
      <c r="B45" s="72"/>
      <c r="C45" s="54"/>
      <c r="D45" s="30">
        <v>5</v>
      </c>
      <c r="E45" s="31" t="s">
        <v>82</v>
      </c>
      <c r="F45" s="32" t="s">
        <v>83</v>
      </c>
      <c r="G45" s="33">
        <v>1</v>
      </c>
      <c r="H45" s="1"/>
      <c r="I45" s="46">
        <f t="shared" si="2"/>
        <v>0</v>
      </c>
      <c r="J45" s="46"/>
      <c r="K45" s="46">
        <f t="shared" si="3"/>
        <v>0</v>
      </c>
      <c r="L45" s="46">
        <f t="shared" si="1"/>
        <v>0</v>
      </c>
      <c r="M45" s="47">
        <f t="shared" si="4"/>
        <v>0</v>
      </c>
    </row>
    <row r="46" spans="1:15" ht="54" customHeight="1" x14ac:dyDescent="0.25">
      <c r="A46" s="96"/>
      <c r="B46" s="72"/>
      <c r="C46" s="60" t="s">
        <v>231</v>
      </c>
      <c r="D46" s="30">
        <v>6</v>
      </c>
      <c r="E46" s="31" t="s">
        <v>84</v>
      </c>
      <c r="F46" s="32" t="s">
        <v>85</v>
      </c>
      <c r="G46" s="33">
        <v>1</v>
      </c>
      <c r="H46" s="1"/>
      <c r="I46" s="46">
        <f t="shared" si="2"/>
        <v>0</v>
      </c>
      <c r="J46" s="46"/>
      <c r="K46" s="46">
        <f t="shared" si="3"/>
        <v>0</v>
      </c>
      <c r="L46" s="46">
        <f t="shared" si="1"/>
        <v>0</v>
      </c>
      <c r="M46" s="47">
        <f t="shared" si="4"/>
        <v>0</v>
      </c>
    </row>
    <row r="47" spans="1:15" ht="22.5" customHeight="1" x14ac:dyDescent="0.25">
      <c r="A47" s="96"/>
      <c r="B47" s="72" t="s">
        <v>86</v>
      </c>
      <c r="C47" s="73" t="s">
        <v>232</v>
      </c>
      <c r="D47" s="32">
        <v>7</v>
      </c>
      <c r="E47" s="31" t="s">
        <v>87</v>
      </c>
      <c r="F47" s="32" t="s">
        <v>88</v>
      </c>
      <c r="G47" s="33">
        <v>1</v>
      </c>
      <c r="H47" s="1"/>
      <c r="I47" s="46">
        <f t="shared" si="2"/>
        <v>0</v>
      </c>
      <c r="J47" s="46">
        <f t="shared" si="0"/>
        <v>0</v>
      </c>
      <c r="K47" s="46">
        <f t="shared" si="3"/>
        <v>0</v>
      </c>
      <c r="L47" s="46">
        <f t="shared" si="1"/>
        <v>0</v>
      </c>
      <c r="M47" s="47">
        <f t="shared" si="4"/>
        <v>0</v>
      </c>
    </row>
    <row r="48" spans="1:15" ht="22.5" customHeight="1" x14ac:dyDescent="0.25">
      <c r="A48" s="96"/>
      <c r="B48" s="72"/>
      <c r="C48" s="73"/>
      <c r="D48" s="32">
        <v>8</v>
      </c>
      <c r="E48" s="31" t="s">
        <v>87</v>
      </c>
      <c r="F48" s="32" t="s">
        <v>88</v>
      </c>
      <c r="G48" s="33">
        <v>1</v>
      </c>
      <c r="H48" s="1"/>
      <c r="I48" s="46">
        <f t="shared" si="2"/>
        <v>0</v>
      </c>
      <c r="J48" s="46"/>
      <c r="K48" s="46">
        <f t="shared" si="3"/>
        <v>0</v>
      </c>
      <c r="L48" s="46">
        <f t="shared" si="1"/>
        <v>0</v>
      </c>
      <c r="M48" s="47">
        <f t="shared" si="4"/>
        <v>0</v>
      </c>
    </row>
    <row r="49" spans="1:16" ht="22.5" customHeight="1" x14ac:dyDescent="0.25">
      <c r="A49" s="96"/>
      <c r="B49" s="72"/>
      <c r="C49" s="73"/>
      <c r="D49" s="32">
        <v>9</v>
      </c>
      <c r="E49" s="31" t="s">
        <v>87</v>
      </c>
      <c r="F49" s="32" t="s">
        <v>88</v>
      </c>
      <c r="G49" s="33">
        <v>1</v>
      </c>
      <c r="H49" s="1"/>
      <c r="I49" s="46">
        <f t="shared" si="2"/>
        <v>0</v>
      </c>
      <c r="J49" s="46"/>
      <c r="K49" s="46">
        <f t="shared" si="3"/>
        <v>0</v>
      </c>
      <c r="L49" s="46">
        <f t="shared" si="1"/>
        <v>0</v>
      </c>
      <c r="M49" s="47">
        <f t="shared" si="4"/>
        <v>0</v>
      </c>
    </row>
    <row r="50" spans="1:16" ht="22.5" customHeight="1" x14ac:dyDescent="0.25">
      <c r="A50" s="96"/>
      <c r="B50" s="72"/>
      <c r="C50" s="73"/>
      <c r="D50" s="32">
        <v>10</v>
      </c>
      <c r="E50" s="31" t="s">
        <v>87</v>
      </c>
      <c r="F50" s="32" t="s">
        <v>88</v>
      </c>
      <c r="G50" s="33">
        <v>1</v>
      </c>
      <c r="H50" s="1"/>
      <c r="I50" s="46">
        <f t="shared" si="2"/>
        <v>0</v>
      </c>
      <c r="J50" s="46"/>
      <c r="K50" s="46">
        <f t="shared" si="3"/>
        <v>0</v>
      </c>
      <c r="L50" s="46">
        <f t="shared" si="1"/>
        <v>0</v>
      </c>
      <c r="M50" s="47">
        <f t="shared" si="4"/>
        <v>0</v>
      </c>
    </row>
    <row r="51" spans="1:16" ht="22.5" customHeight="1" x14ac:dyDescent="0.25">
      <c r="A51" s="96"/>
      <c r="B51" s="72"/>
      <c r="C51" s="73"/>
      <c r="D51" s="32">
        <v>11</v>
      </c>
      <c r="E51" s="31" t="s">
        <v>87</v>
      </c>
      <c r="F51" s="32" t="s">
        <v>88</v>
      </c>
      <c r="G51" s="33">
        <v>1</v>
      </c>
      <c r="H51" s="1"/>
      <c r="I51" s="46">
        <f t="shared" si="2"/>
        <v>0</v>
      </c>
      <c r="J51" s="46"/>
      <c r="K51" s="46">
        <f t="shared" si="3"/>
        <v>0</v>
      </c>
      <c r="L51" s="46">
        <f t="shared" si="1"/>
        <v>0</v>
      </c>
      <c r="M51" s="47">
        <f t="shared" si="4"/>
        <v>0</v>
      </c>
    </row>
    <row r="52" spans="1:16" ht="22.5" customHeight="1" x14ac:dyDescent="0.25">
      <c r="A52" s="96"/>
      <c r="B52" s="72"/>
      <c r="C52" s="73"/>
      <c r="D52" s="32">
        <v>12</v>
      </c>
      <c r="E52" s="31" t="s">
        <v>87</v>
      </c>
      <c r="F52" s="32" t="s">
        <v>88</v>
      </c>
      <c r="G52" s="33">
        <v>1</v>
      </c>
      <c r="H52" s="1"/>
      <c r="I52" s="46">
        <f t="shared" si="2"/>
        <v>0</v>
      </c>
      <c r="J52" s="46"/>
      <c r="K52" s="46">
        <f t="shared" si="3"/>
        <v>0</v>
      </c>
      <c r="L52" s="46">
        <f t="shared" si="1"/>
        <v>0</v>
      </c>
      <c r="M52" s="47">
        <f t="shared" si="4"/>
        <v>0</v>
      </c>
    </row>
    <row r="53" spans="1:16" ht="22.5" customHeight="1" x14ac:dyDescent="0.25">
      <c r="A53" s="96"/>
      <c r="B53" s="72"/>
      <c r="C53" s="73"/>
      <c r="D53" s="32">
        <v>13</v>
      </c>
      <c r="E53" s="31" t="s">
        <v>89</v>
      </c>
      <c r="F53" s="32" t="s">
        <v>90</v>
      </c>
      <c r="G53" s="33">
        <v>1</v>
      </c>
      <c r="H53" s="1"/>
      <c r="I53" s="46">
        <f t="shared" si="2"/>
        <v>0</v>
      </c>
      <c r="J53" s="46"/>
      <c r="K53" s="46">
        <f t="shared" si="3"/>
        <v>0</v>
      </c>
      <c r="L53" s="46">
        <f t="shared" si="1"/>
        <v>0</v>
      </c>
      <c r="M53" s="47">
        <f t="shared" si="4"/>
        <v>0</v>
      </c>
    </row>
    <row r="54" spans="1:16" ht="22.5" customHeight="1" x14ac:dyDescent="0.25">
      <c r="A54" s="96"/>
      <c r="B54" s="72"/>
      <c r="C54" s="73"/>
      <c r="D54" s="32">
        <v>14</v>
      </c>
      <c r="E54" s="31" t="s">
        <v>87</v>
      </c>
      <c r="F54" s="32" t="s">
        <v>88</v>
      </c>
      <c r="G54" s="33">
        <v>1</v>
      </c>
      <c r="H54" s="1"/>
      <c r="I54" s="46">
        <f t="shared" si="2"/>
        <v>0</v>
      </c>
      <c r="J54" s="46"/>
      <c r="K54" s="46">
        <f t="shared" si="3"/>
        <v>0</v>
      </c>
      <c r="L54" s="46">
        <f t="shared" si="1"/>
        <v>0</v>
      </c>
      <c r="M54" s="47">
        <f t="shared" si="4"/>
        <v>0</v>
      </c>
    </row>
    <row r="55" spans="1:16" ht="22.5" customHeight="1" x14ac:dyDescent="0.25">
      <c r="A55" s="96"/>
      <c r="B55" s="72"/>
      <c r="C55" s="73"/>
      <c r="D55" s="32">
        <v>15</v>
      </c>
      <c r="E55" s="31" t="s">
        <v>89</v>
      </c>
      <c r="F55" s="32" t="s">
        <v>90</v>
      </c>
      <c r="G55" s="33">
        <v>1</v>
      </c>
      <c r="H55" s="1"/>
      <c r="I55" s="46">
        <f t="shared" si="2"/>
        <v>0</v>
      </c>
      <c r="J55" s="46"/>
      <c r="K55" s="46">
        <f t="shared" si="3"/>
        <v>0</v>
      </c>
      <c r="L55" s="46">
        <f t="shared" si="1"/>
        <v>0</v>
      </c>
      <c r="M55" s="47">
        <f t="shared" si="4"/>
        <v>0</v>
      </c>
      <c r="P55" s="10"/>
    </row>
    <row r="56" spans="1:16" ht="22.5" customHeight="1" x14ac:dyDescent="0.25">
      <c r="A56" s="96"/>
      <c r="B56" s="72"/>
      <c r="C56" s="73"/>
      <c r="D56" s="55">
        <v>16</v>
      </c>
      <c r="E56" s="31" t="s">
        <v>87</v>
      </c>
      <c r="F56" s="32" t="s">
        <v>88</v>
      </c>
      <c r="G56" s="33">
        <v>1</v>
      </c>
      <c r="H56" s="1"/>
      <c r="I56" s="46">
        <f t="shared" si="2"/>
        <v>0</v>
      </c>
      <c r="J56" s="46"/>
      <c r="K56" s="46">
        <f t="shared" si="3"/>
        <v>0</v>
      </c>
      <c r="L56" s="46">
        <f t="shared" si="1"/>
        <v>0</v>
      </c>
      <c r="M56" s="47">
        <f t="shared" si="4"/>
        <v>0</v>
      </c>
    </row>
    <row r="57" spans="1:16" ht="23.25" customHeight="1" x14ac:dyDescent="0.25">
      <c r="A57" s="96"/>
      <c r="B57" s="72" t="s">
        <v>91</v>
      </c>
      <c r="C57" s="73" t="s">
        <v>234</v>
      </c>
      <c r="D57" s="30">
        <v>17</v>
      </c>
      <c r="E57" s="31" t="s">
        <v>92</v>
      </c>
      <c r="F57" s="32" t="s">
        <v>93</v>
      </c>
      <c r="G57" s="33">
        <v>1</v>
      </c>
      <c r="H57" s="1"/>
      <c r="I57" s="46">
        <f t="shared" si="2"/>
        <v>0</v>
      </c>
      <c r="J57" s="46">
        <f t="shared" si="0"/>
        <v>0</v>
      </c>
      <c r="K57" s="46">
        <f t="shared" si="3"/>
        <v>0</v>
      </c>
      <c r="L57" s="46">
        <f t="shared" si="1"/>
        <v>0</v>
      </c>
      <c r="M57" s="47">
        <f t="shared" si="4"/>
        <v>0</v>
      </c>
    </row>
    <row r="58" spans="1:16" ht="23.25" customHeight="1" x14ac:dyDescent="0.25">
      <c r="A58" s="96"/>
      <c r="B58" s="72"/>
      <c r="C58" s="73"/>
      <c r="D58" s="30">
        <v>18</v>
      </c>
      <c r="E58" s="31" t="s">
        <v>94</v>
      </c>
      <c r="F58" s="32" t="s">
        <v>95</v>
      </c>
      <c r="G58" s="33">
        <v>1</v>
      </c>
      <c r="H58" s="1"/>
      <c r="I58" s="46">
        <f t="shared" si="2"/>
        <v>0</v>
      </c>
      <c r="J58" s="46">
        <f t="shared" si="0"/>
        <v>0</v>
      </c>
      <c r="K58" s="46">
        <f t="shared" si="3"/>
        <v>0</v>
      </c>
      <c r="L58" s="46">
        <f t="shared" si="1"/>
        <v>0</v>
      </c>
      <c r="M58" s="47">
        <f t="shared" si="4"/>
        <v>0</v>
      </c>
    </row>
    <row r="59" spans="1:16" ht="23.25" customHeight="1" x14ac:dyDescent="0.25">
      <c r="A59" s="96"/>
      <c r="B59" s="72"/>
      <c r="C59" s="73"/>
      <c r="D59" s="30">
        <v>19</v>
      </c>
      <c r="E59" s="31" t="s">
        <v>96</v>
      </c>
      <c r="F59" s="32" t="s">
        <v>97</v>
      </c>
      <c r="G59" s="33">
        <v>1</v>
      </c>
      <c r="H59" s="1"/>
      <c r="I59" s="46">
        <f t="shared" si="2"/>
        <v>0</v>
      </c>
      <c r="J59" s="46"/>
      <c r="K59" s="46">
        <f t="shared" si="3"/>
        <v>0</v>
      </c>
      <c r="L59" s="46">
        <f t="shared" si="1"/>
        <v>0</v>
      </c>
      <c r="M59" s="47">
        <f t="shared" si="4"/>
        <v>0</v>
      </c>
    </row>
    <row r="60" spans="1:16" ht="23.25" customHeight="1" x14ac:dyDescent="0.25">
      <c r="A60" s="96"/>
      <c r="B60" s="72"/>
      <c r="C60" s="73"/>
      <c r="D60" s="30">
        <v>20</v>
      </c>
      <c r="E60" s="31" t="s">
        <v>94</v>
      </c>
      <c r="F60" s="32" t="s">
        <v>95</v>
      </c>
      <c r="G60" s="33">
        <v>1</v>
      </c>
      <c r="H60" s="1"/>
      <c r="I60" s="46">
        <f t="shared" si="2"/>
        <v>0</v>
      </c>
      <c r="J60" s="46"/>
      <c r="K60" s="46">
        <f t="shared" si="3"/>
        <v>0</v>
      </c>
      <c r="L60" s="46">
        <f t="shared" si="1"/>
        <v>0</v>
      </c>
      <c r="M60" s="47">
        <f t="shared" si="4"/>
        <v>0</v>
      </c>
      <c r="P60" s="10"/>
    </row>
    <row r="61" spans="1:16" ht="23.25" customHeight="1" x14ac:dyDescent="0.25">
      <c r="A61" s="96"/>
      <c r="B61" s="72"/>
      <c r="C61" s="73"/>
      <c r="D61" s="30">
        <v>21</v>
      </c>
      <c r="E61" s="31" t="s">
        <v>98</v>
      </c>
      <c r="F61" s="32" t="s">
        <v>99</v>
      </c>
      <c r="G61" s="33">
        <v>1</v>
      </c>
      <c r="H61" s="1"/>
      <c r="I61" s="46">
        <f t="shared" si="2"/>
        <v>0</v>
      </c>
      <c r="J61" s="46"/>
      <c r="K61" s="46">
        <f t="shared" si="3"/>
        <v>0</v>
      </c>
      <c r="L61" s="46">
        <f t="shared" si="1"/>
        <v>0</v>
      </c>
      <c r="M61" s="47">
        <f t="shared" si="4"/>
        <v>0</v>
      </c>
    </row>
    <row r="62" spans="1:16" ht="23.25" customHeight="1" x14ac:dyDescent="0.25">
      <c r="A62" s="96"/>
      <c r="B62" s="72"/>
      <c r="C62" s="73"/>
      <c r="D62" s="30">
        <v>22</v>
      </c>
      <c r="E62" s="31" t="s">
        <v>100</v>
      </c>
      <c r="F62" s="32" t="s">
        <v>101</v>
      </c>
      <c r="G62" s="33">
        <v>1</v>
      </c>
      <c r="H62" s="1"/>
      <c r="I62" s="46">
        <f t="shared" si="2"/>
        <v>0</v>
      </c>
      <c r="J62" s="46"/>
      <c r="K62" s="46">
        <f t="shared" si="3"/>
        <v>0</v>
      </c>
      <c r="L62" s="46">
        <f t="shared" si="1"/>
        <v>0</v>
      </c>
      <c r="M62" s="47">
        <f t="shared" si="4"/>
        <v>0</v>
      </c>
    </row>
    <row r="63" spans="1:16" ht="23.25" customHeight="1" x14ac:dyDescent="0.25">
      <c r="A63" s="96"/>
      <c r="B63" s="72"/>
      <c r="C63" s="73"/>
      <c r="D63" s="30">
        <v>23</v>
      </c>
      <c r="E63" s="31" t="s">
        <v>102</v>
      </c>
      <c r="F63" s="32" t="s">
        <v>103</v>
      </c>
      <c r="G63" s="33">
        <v>1</v>
      </c>
      <c r="H63" s="1"/>
      <c r="I63" s="46">
        <f t="shared" si="2"/>
        <v>0</v>
      </c>
      <c r="J63" s="46"/>
      <c r="K63" s="46">
        <f t="shared" si="3"/>
        <v>0</v>
      </c>
      <c r="L63" s="46">
        <f t="shared" si="1"/>
        <v>0</v>
      </c>
      <c r="M63" s="47">
        <f t="shared" si="4"/>
        <v>0</v>
      </c>
    </row>
    <row r="64" spans="1:16" ht="23.25" customHeight="1" x14ac:dyDescent="0.25">
      <c r="A64" s="96"/>
      <c r="B64" s="72"/>
      <c r="C64" s="73"/>
      <c r="D64" s="30">
        <v>24</v>
      </c>
      <c r="E64" s="31" t="s">
        <v>104</v>
      </c>
      <c r="F64" s="32" t="s">
        <v>105</v>
      </c>
      <c r="G64" s="33">
        <v>1</v>
      </c>
      <c r="H64" s="1"/>
      <c r="I64" s="46">
        <f t="shared" si="2"/>
        <v>0</v>
      </c>
      <c r="J64" s="46"/>
      <c r="K64" s="46">
        <f t="shared" si="3"/>
        <v>0</v>
      </c>
      <c r="L64" s="46">
        <f t="shared" si="1"/>
        <v>0</v>
      </c>
      <c r="M64" s="47">
        <f t="shared" si="4"/>
        <v>0</v>
      </c>
    </row>
    <row r="65" spans="1:14" ht="23.25" customHeight="1" x14ac:dyDescent="0.25">
      <c r="A65" s="96"/>
      <c r="B65" s="72"/>
      <c r="C65" s="73"/>
      <c r="D65" s="30">
        <v>25</v>
      </c>
      <c r="E65" s="31" t="s">
        <v>106</v>
      </c>
      <c r="F65" s="32" t="s">
        <v>107</v>
      </c>
      <c r="G65" s="33">
        <v>1</v>
      </c>
      <c r="H65" s="1"/>
      <c r="I65" s="46">
        <f t="shared" si="2"/>
        <v>0</v>
      </c>
      <c r="J65" s="46"/>
      <c r="K65" s="46">
        <f t="shared" si="3"/>
        <v>0</v>
      </c>
      <c r="L65" s="46">
        <f t="shared" si="1"/>
        <v>0</v>
      </c>
      <c r="M65" s="47">
        <f t="shared" si="4"/>
        <v>0</v>
      </c>
    </row>
    <row r="66" spans="1:14" ht="23.25" customHeight="1" x14ac:dyDescent="0.25">
      <c r="A66" s="96"/>
      <c r="B66" s="72"/>
      <c r="C66" s="73"/>
      <c r="D66" s="42">
        <v>26</v>
      </c>
      <c r="E66" s="31" t="s">
        <v>104</v>
      </c>
      <c r="F66" s="32" t="s">
        <v>105</v>
      </c>
      <c r="G66" s="33">
        <v>1</v>
      </c>
      <c r="H66" s="1"/>
      <c r="I66" s="46">
        <f t="shared" si="2"/>
        <v>0</v>
      </c>
      <c r="J66" s="46"/>
      <c r="K66" s="46">
        <f t="shared" si="3"/>
        <v>0</v>
      </c>
      <c r="L66" s="46">
        <f t="shared" si="1"/>
        <v>0</v>
      </c>
      <c r="M66" s="47">
        <f t="shared" si="4"/>
        <v>0</v>
      </c>
    </row>
    <row r="67" spans="1:14" ht="23.25" customHeight="1" x14ac:dyDescent="0.25">
      <c r="A67" s="96"/>
      <c r="B67" s="72"/>
      <c r="C67" s="73"/>
      <c r="D67" s="42">
        <v>27</v>
      </c>
      <c r="E67" s="31" t="s">
        <v>108</v>
      </c>
      <c r="F67" s="32" t="s">
        <v>107</v>
      </c>
      <c r="G67" s="33">
        <v>1</v>
      </c>
      <c r="H67" s="1"/>
      <c r="I67" s="46">
        <f t="shared" si="2"/>
        <v>0</v>
      </c>
      <c r="J67" s="46"/>
      <c r="K67" s="46">
        <f t="shared" si="3"/>
        <v>0</v>
      </c>
      <c r="L67" s="46">
        <f t="shared" si="1"/>
        <v>0</v>
      </c>
      <c r="M67" s="47">
        <f t="shared" si="4"/>
        <v>0</v>
      </c>
    </row>
    <row r="68" spans="1:14" ht="23.25" customHeight="1" x14ac:dyDescent="0.25">
      <c r="A68" s="96"/>
      <c r="B68" s="72"/>
      <c r="C68" s="73"/>
      <c r="D68" s="42">
        <v>28</v>
      </c>
      <c r="E68" s="31" t="s">
        <v>108</v>
      </c>
      <c r="F68" s="32" t="s">
        <v>107</v>
      </c>
      <c r="G68" s="33">
        <v>1</v>
      </c>
      <c r="H68" s="1"/>
      <c r="I68" s="46">
        <f t="shared" si="2"/>
        <v>0</v>
      </c>
      <c r="J68" s="46"/>
      <c r="K68" s="46">
        <f t="shared" si="3"/>
        <v>0</v>
      </c>
      <c r="L68" s="46">
        <f t="shared" si="1"/>
        <v>0</v>
      </c>
      <c r="M68" s="47">
        <f t="shared" si="4"/>
        <v>0</v>
      </c>
    </row>
    <row r="69" spans="1:14" ht="23.25" customHeight="1" x14ac:dyDescent="0.25">
      <c r="A69" s="96"/>
      <c r="B69" s="72"/>
      <c r="C69" s="73"/>
      <c r="D69" s="42">
        <v>29</v>
      </c>
      <c r="E69" s="31" t="s">
        <v>109</v>
      </c>
      <c r="F69" s="32" t="s">
        <v>110</v>
      </c>
      <c r="G69" s="33">
        <v>1</v>
      </c>
      <c r="H69" s="1"/>
      <c r="I69" s="46">
        <f t="shared" si="2"/>
        <v>0</v>
      </c>
      <c r="J69" s="46"/>
      <c r="K69" s="46">
        <f t="shared" si="3"/>
        <v>0</v>
      </c>
      <c r="L69" s="46">
        <f t="shared" si="1"/>
        <v>0</v>
      </c>
      <c r="M69" s="47">
        <f t="shared" si="4"/>
        <v>0</v>
      </c>
    </row>
    <row r="70" spans="1:14" ht="23.25" customHeight="1" x14ac:dyDescent="0.25">
      <c r="A70" s="96"/>
      <c r="B70" s="72"/>
      <c r="C70" s="73"/>
      <c r="D70" s="42">
        <v>30</v>
      </c>
      <c r="E70" s="31" t="s">
        <v>111</v>
      </c>
      <c r="F70" s="32" t="s">
        <v>105</v>
      </c>
      <c r="G70" s="33">
        <v>2</v>
      </c>
      <c r="H70" s="1"/>
      <c r="I70" s="46">
        <f t="shared" si="2"/>
        <v>0</v>
      </c>
      <c r="J70" s="46"/>
      <c r="K70" s="46">
        <f t="shared" si="3"/>
        <v>0</v>
      </c>
      <c r="L70" s="46">
        <f t="shared" si="1"/>
        <v>0</v>
      </c>
      <c r="M70" s="47">
        <f t="shared" si="4"/>
        <v>0</v>
      </c>
    </row>
    <row r="71" spans="1:14" ht="29.25" customHeight="1" thickBot="1" x14ac:dyDescent="0.3">
      <c r="A71" s="97" t="s">
        <v>112</v>
      </c>
      <c r="B71" s="98"/>
      <c r="C71" s="98"/>
      <c r="D71" s="98"/>
      <c r="E71" s="98"/>
      <c r="F71" s="98"/>
      <c r="G71" s="98"/>
      <c r="H71" s="99"/>
      <c r="I71" s="84">
        <f>SUM(M41:M70)</f>
        <v>0</v>
      </c>
      <c r="J71" s="84"/>
      <c r="K71" s="84"/>
      <c r="L71" s="84"/>
      <c r="M71" s="85"/>
      <c r="N71" s="10"/>
    </row>
    <row r="72" spans="1:14" ht="29.25" customHeight="1" x14ac:dyDescent="0.25">
      <c r="A72" s="86" t="s">
        <v>5</v>
      </c>
      <c r="B72" s="88" t="s">
        <v>6</v>
      </c>
      <c r="C72" s="100" t="s">
        <v>7</v>
      </c>
      <c r="D72" s="90" t="s">
        <v>8</v>
      </c>
      <c r="E72" s="103" t="s">
        <v>9</v>
      </c>
      <c r="F72" s="88"/>
      <c r="G72" s="90" t="s">
        <v>10</v>
      </c>
      <c r="H72" s="90" t="s">
        <v>11</v>
      </c>
      <c r="I72" s="90" t="s">
        <v>12</v>
      </c>
      <c r="J72" s="26"/>
      <c r="K72" s="90" t="s">
        <v>13</v>
      </c>
      <c r="L72" s="26"/>
      <c r="M72" s="92" t="s">
        <v>14</v>
      </c>
    </row>
    <row r="73" spans="1:14" ht="29.25" customHeight="1" thickBot="1" x14ac:dyDescent="0.3">
      <c r="A73" s="87"/>
      <c r="B73" s="89"/>
      <c r="C73" s="101"/>
      <c r="D73" s="102"/>
      <c r="E73" s="62" t="s">
        <v>15</v>
      </c>
      <c r="F73" s="62" t="s">
        <v>16</v>
      </c>
      <c r="G73" s="91"/>
      <c r="H73" s="91"/>
      <c r="I73" s="91"/>
      <c r="J73" s="62"/>
      <c r="K73" s="91"/>
      <c r="L73" s="62"/>
      <c r="M73" s="93"/>
    </row>
    <row r="74" spans="1:14" ht="22.5" customHeight="1" x14ac:dyDescent="0.25">
      <c r="A74" s="74" t="s">
        <v>113</v>
      </c>
      <c r="B74" s="71" t="s">
        <v>114</v>
      </c>
      <c r="C74" s="94" t="s">
        <v>235</v>
      </c>
      <c r="D74" s="56">
        <v>1</v>
      </c>
      <c r="E74" s="52" t="s">
        <v>115</v>
      </c>
      <c r="F74" s="53" t="s">
        <v>116</v>
      </c>
      <c r="G74" s="29">
        <v>1</v>
      </c>
      <c r="H74" s="3"/>
      <c r="I74" s="44">
        <f t="shared" si="2"/>
        <v>0</v>
      </c>
      <c r="J74" s="44">
        <f t="shared" si="0"/>
        <v>0</v>
      </c>
      <c r="K74" s="44">
        <f t="shared" si="3"/>
        <v>0</v>
      </c>
      <c r="L74" s="44">
        <f t="shared" si="1"/>
        <v>0</v>
      </c>
      <c r="M74" s="45">
        <f t="shared" si="4"/>
        <v>0</v>
      </c>
    </row>
    <row r="75" spans="1:14" ht="22.5" customHeight="1" x14ac:dyDescent="0.25">
      <c r="A75" s="75"/>
      <c r="B75" s="72"/>
      <c r="C75" s="73"/>
      <c r="D75" s="42">
        <v>2</v>
      </c>
      <c r="E75" s="31" t="s">
        <v>115</v>
      </c>
      <c r="F75" s="32" t="s">
        <v>116</v>
      </c>
      <c r="G75" s="33">
        <v>1</v>
      </c>
      <c r="H75" s="1"/>
      <c r="I75" s="46">
        <f t="shared" si="2"/>
        <v>0</v>
      </c>
      <c r="J75" s="46"/>
      <c r="K75" s="46">
        <f t="shared" si="3"/>
        <v>0</v>
      </c>
      <c r="L75" s="46">
        <f t="shared" si="1"/>
        <v>0</v>
      </c>
      <c r="M75" s="47">
        <f t="shared" si="4"/>
        <v>0</v>
      </c>
    </row>
    <row r="76" spans="1:14" ht="22.5" customHeight="1" x14ac:dyDescent="0.25">
      <c r="A76" s="75"/>
      <c r="B76" s="72"/>
      <c r="C76" s="73"/>
      <c r="D76" s="42">
        <v>3</v>
      </c>
      <c r="E76" s="31" t="s">
        <v>117</v>
      </c>
      <c r="F76" s="32" t="s">
        <v>116</v>
      </c>
      <c r="G76" s="33">
        <v>1</v>
      </c>
      <c r="H76" s="1"/>
      <c r="I76" s="46">
        <f t="shared" si="2"/>
        <v>0</v>
      </c>
      <c r="J76" s="46"/>
      <c r="K76" s="46">
        <f t="shared" si="3"/>
        <v>0</v>
      </c>
      <c r="L76" s="46">
        <f t="shared" ref="L76:L93" si="6">G76*H76</f>
        <v>0</v>
      </c>
      <c r="M76" s="47">
        <f t="shared" si="4"/>
        <v>0</v>
      </c>
    </row>
    <row r="77" spans="1:14" ht="22.5" customHeight="1" x14ac:dyDescent="0.25">
      <c r="A77" s="75"/>
      <c r="B77" s="72"/>
      <c r="C77" s="73"/>
      <c r="D77" s="42">
        <v>4</v>
      </c>
      <c r="E77" s="31" t="s">
        <v>118</v>
      </c>
      <c r="F77" s="32" t="s">
        <v>119</v>
      </c>
      <c r="G77" s="33">
        <v>1</v>
      </c>
      <c r="H77" s="1"/>
      <c r="I77" s="46">
        <f t="shared" si="2"/>
        <v>0</v>
      </c>
      <c r="J77" s="46"/>
      <c r="K77" s="46">
        <f t="shared" si="3"/>
        <v>0</v>
      </c>
      <c r="L77" s="46">
        <f t="shared" si="6"/>
        <v>0</v>
      </c>
      <c r="M77" s="47">
        <f t="shared" si="4"/>
        <v>0</v>
      </c>
    </row>
    <row r="78" spans="1:14" ht="22.5" customHeight="1" x14ac:dyDescent="0.25">
      <c r="A78" s="75"/>
      <c r="B78" s="72"/>
      <c r="C78" s="73"/>
      <c r="D78" s="42">
        <v>5</v>
      </c>
      <c r="E78" s="31" t="s">
        <v>120</v>
      </c>
      <c r="F78" s="32" t="s">
        <v>121</v>
      </c>
      <c r="G78" s="33">
        <v>1</v>
      </c>
      <c r="H78" s="1"/>
      <c r="I78" s="46">
        <f t="shared" si="2"/>
        <v>0</v>
      </c>
      <c r="J78" s="46"/>
      <c r="K78" s="46">
        <f t="shared" si="3"/>
        <v>0</v>
      </c>
      <c r="L78" s="46">
        <f t="shared" si="6"/>
        <v>0</v>
      </c>
      <c r="M78" s="47">
        <f t="shared" si="4"/>
        <v>0</v>
      </c>
    </row>
    <row r="79" spans="1:14" ht="22.5" customHeight="1" x14ac:dyDescent="0.25">
      <c r="A79" s="75"/>
      <c r="B79" s="72"/>
      <c r="C79" s="73"/>
      <c r="D79" s="42">
        <v>6</v>
      </c>
      <c r="E79" s="31" t="s">
        <v>122</v>
      </c>
      <c r="F79" s="32" t="s">
        <v>123</v>
      </c>
      <c r="G79" s="33">
        <v>1</v>
      </c>
      <c r="H79" s="1"/>
      <c r="I79" s="46">
        <f t="shared" si="2"/>
        <v>0</v>
      </c>
      <c r="J79" s="46"/>
      <c r="K79" s="46">
        <f t="shared" si="3"/>
        <v>0</v>
      </c>
      <c r="L79" s="46">
        <f t="shared" si="6"/>
        <v>0</v>
      </c>
      <c r="M79" s="47">
        <f t="shared" si="4"/>
        <v>0</v>
      </c>
    </row>
    <row r="80" spans="1:14" ht="22.5" customHeight="1" x14ac:dyDescent="0.25">
      <c r="A80" s="75"/>
      <c r="B80" s="72"/>
      <c r="C80" s="73"/>
      <c r="D80" s="42">
        <v>7</v>
      </c>
      <c r="E80" s="31" t="s">
        <v>122</v>
      </c>
      <c r="F80" s="32" t="s">
        <v>123</v>
      </c>
      <c r="G80" s="33">
        <v>1</v>
      </c>
      <c r="H80" s="1"/>
      <c r="I80" s="46">
        <f t="shared" si="2"/>
        <v>0</v>
      </c>
      <c r="J80" s="46"/>
      <c r="K80" s="46">
        <f t="shared" si="3"/>
        <v>0</v>
      </c>
      <c r="L80" s="46">
        <f t="shared" si="6"/>
        <v>0</v>
      </c>
      <c r="M80" s="47">
        <f t="shared" si="4"/>
        <v>0</v>
      </c>
    </row>
    <row r="81" spans="1:16" ht="22.5" customHeight="1" x14ac:dyDescent="0.25">
      <c r="A81" s="75"/>
      <c r="B81" s="72"/>
      <c r="C81" s="73"/>
      <c r="D81" s="42">
        <v>8</v>
      </c>
      <c r="E81" s="31" t="s">
        <v>124</v>
      </c>
      <c r="F81" s="32" t="s">
        <v>125</v>
      </c>
      <c r="G81" s="33">
        <v>1</v>
      </c>
      <c r="H81" s="1"/>
      <c r="I81" s="46">
        <f t="shared" si="2"/>
        <v>0</v>
      </c>
      <c r="J81" s="46"/>
      <c r="K81" s="46">
        <f t="shared" si="3"/>
        <v>0</v>
      </c>
      <c r="L81" s="46">
        <f t="shared" si="6"/>
        <v>0</v>
      </c>
      <c r="M81" s="47">
        <f t="shared" si="4"/>
        <v>0</v>
      </c>
    </row>
    <row r="82" spans="1:16" ht="22.5" customHeight="1" x14ac:dyDescent="0.25">
      <c r="A82" s="75"/>
      <c r="B82" s="72"/>
      <c r="C82" s="73"/>
      <c r="D82" s="42">
        <v>9</v>
      </c>
      <c r="E82" s="31" t="s">
        <v>126</v>
      </c>
      <c r="F82" s="32" t="s">
        <v>127</v>
      </c>
      <c r="G82" s="33">
        <v>1</v>
      </c>
      <c r="H82" s="1"/>
      <c r="I82" s="46">
        <f t="shared" si="2"/>
        <v>0</v>
      </c>
      <c r="J82" s="46"/>
      <c r="K82" s="46">
        <f t="shared" si="3"/>
        <v>0</v>
      </c>
      <c r="L82" s="46">
        <f t="shared" si="6"/>
        <v>0</v>
      </c>
      <c r="M82" s="47">
        <f t="shared" si="4"/>
        <v>0</v>
      </c>
      <c r="P82" s="10"/>
    </row>
    <row r="83" spans="1:16" ht="22.5" customHeight="1" x14ac:dyDescent="0.25">
      <c r="A83" s="75"/>
      <c r="B83" s="72"/>
      <c r="C83" s="73"/>
      <c r="D83" s="42">
        <v>10</v>
      </c>
      <c r="E83" s="31" t="s">
        <v>122</v>
      </c>
      <c r="F83" s="32" t="s">
        <v>123</v>
      </c>
      <c r="G83" s="33">
        <v>1</v>
      </c>
      <c r="H83" s="1"/>
      <c r="I83" s="46">
        <f t="shared" si="2"/>
        <v>0</v>
      </c>
      <c r="J83" s="46"/>
      <c r="K83" s="46">
        <f t="shared" si="3"/>
        <v>0</v>
      </c>
      <c r="L83" s="46">
        <f t="shared" si="6"/>
        <v>0</v>
      </c>
      <c r="M83" s="47">
        <f t="shared" si="4"/>
        <v>0</v>
      </c>
    </row>
    <row r="84" spans="1:16" ht="22.5" customHeight="1" x14ac:dyDescent="0.25">
      <c r="A84" s="75"/>
      <c r="B84" s="72"/>
      <c r="C84" s="73"/>
      <c r="D84" s="42">
        <v>11</v>
      </c>
      <c r="E84" s="31" t="s">
        <v>128</v>
      </c>
      <c r="F84" s="32" t="s">
        <v>129</v>
      </c>
      <c r="G84" s="33">
        <v>1</v>
      </c>
      <c r="H84" s="1"/>
      <c r="I84" s="46">
        <f t="shared" si="2"/>
        <v>0</v>
      </c>
      <c r="J84" s="46"/>
      <c r="K84" s="46">
        <f t="shared" si="3"/>
        <v>0</v>
      </c>
      <c r="L84" s="46">
        <f t="shared" si="6"/>
        <v>0</v>
      </c>
      <c r="M84" s="47">
        <f t="shared" si="4"/>
        <v>0</v>
      </c>
    </row>
    <row r="85" spans="1:16" ht="22.5" customHeight="1" x14ac:dyDescent="0.25">
      <c r="A85" s="75"/>
      <c r="B85" s="72"/>
      <c r="C85" s="73"/>
      <c r="D85" s="42">
        <v>12</v>
      </c>
      <c r="E85" s="31" t="s">
        <v>130</v>
      </c>
      <c r="F85" s="32" t="s">
        <v>105</v>
      </c>
      <c r="G85" s="33">
        <v>1</v>
      </c>
      <c r="H85" s="1"/>
      <c r="I85" s="46">
        <f t="shared" si="2"/>
        <v>0</v>
      </c>
      <c r="J85" s="46"/>
      <c r="K85" s="46">
        <f t="shared" si="3"/>
        <v>0</v>
      </c>
      <c r="L85" s="46">
        <f t="shared" si="6"/>
        <v>0</v>
      </c>
      <c r="M85" s="47">
        <f t="shared" si="4"/>
        <v>0</v>
      </c>
    </row>
    <row r="86" spans="1:16" ht="22.5" customHeight="1" x14ac:dyDescent="0.25">
      <c r="A86" s="75"/>
      <c r="B86" s="72"/>
      <c r="C86" s="73"/>
      <c r="D86" s="42">
        <v>13</v>
      </c>
      <c r="E86" s="31" t="s">
        <v>131</v>
      </c>
      <c r="F86" s="32" t="s">
        <v>132</v>
      </c>
      <c r="G86" s="33">
        <v>3</v>
      </c>
      <c r="H86" s="1"/>
      <c r="I86" s="46">
        <f t="shared" si="2"/>
        <v>0</v>
      </c>
      <c r="J86" s="46"/>
      <c r="K86" s="46">
        <f t="shared" si="3"/>
        <v>0</v>
      </c>
      <c r="L86" s="46">
        <f t="shared" si="6"/>
        <v>0</v>
      </c>
      <c r="M86" s="47">
        <f t="shared" si="4"/>
        <v>0</v>
      </c>
    </row>
    <row r="87" spans="1:16" ht="22.5" customHeight="1" x14ac:dyDescent="0.25">
      <c r="A87" s="75"/>
      <c r="B87" s="72"/>
      <c r="C87" s="73"/>
      <c r="D87" s="42">
        <v>14</v>
      </c>
      <c r="E87" s="31" t="s">
        <v>35</v>
      </c>
      <c r="F87" s="32" t="s">
        <v>36</v>
      </c>
      <c r="G87" s="33">
        <v>1</v>
      </c>
      <c r="H87" s="1"/>
      <c r="I87" s="46">
        <f t="shared" si="2"/>
        <v>0</v>
      </c>
      <c r="J87" s="46"/>
      <c r="K87" s="46">
        <f t="shared" si="3"/>
        <v>0</v>
      </c>
      <c r="L87" s="46">
        <f t="shared" si="6"/>
        <v>0</v>
      </c>
      <c r="M87" s="47">
        <f t="shared" si="4"/>
        <v>0</v>
      </c>
    </row>
    <row r="88" spans="1:16" ht="22.5" customHeight="1" x14ac:dyDescent="0.25">
      <c r="A88" s="75"/>
      <c r="B88" s="72"/>
      <c r="C88" s="73"/>
      <c r="D88" s="42">
        <v>15</v>
      </c>
      <c r="E88" s="31" t="s">
        <v>133</v>
      </c>
      <c r="F88" s="32" t="s">
        <v>134</v>
      </c>
      <c r="G88" s="33">
        <v>1</v>
      </c>
      <c r="H88" s="1"/>
      <c r="I88" s="46">
        <f t="shared" si="2"/>
        <v>0</v>
      </c>
      <c r="J88" s="46"/>
      <c r="K88" s="46">
        <f t="shared" si="3"/>
        <v>0</v>
      </c>
      <c r="L88" s="46">
        <f t="shared" si="6"/>
        <v>0</v>
      </c>
      <c r="M88" s="47">
        <f t="shared" si="4"/>
        <v>0</v>
      </c>
    </row>
    <row r="89" spans="1:16" ht="22.5" customHeight="1" x14ac:dyDescent="0.25">
      <c r="A89" s="75"/>
      <c r="B89" s="72"/>
      <c r="C89" s="73"/>
      <c r="D89" s="42">
        <v>16</v>
      </c>
      <c r="E89" s="31" t="s">
        <v>135</v>
      </c>
      <c r="F89" s="32" t="s">
        <v>136</v>
      </c>
      <c r="G89" s="33">
        <v>1</v>
      </c>
      <c r="H89" s="1"/>
      <c r="I89" s="46">
        <f t="shared" si="2"/>
        <v>0</v>
      </c>
      <c r="J89" s="46"/>
      <c r="K89" s="46">
        <f t="shared" si="3"/>
        <v>0</v>
      </c>
      <c r="L89" s="46">
        <f t="shared" si="6"/>
        <v>0</v>
      </c>
      <c r="M89" s="47">
        <f t="shared" si="4"/>
        <v>0</v>
      </c>
    </row>
    <row r="90" spans="1:16" ht="22.5" customHeight="1" x14ac:dyDescent="0.25">
      <c r="A90" s="75"/>
      <c r="B90" s="72"/>
      <c r="C90" s="73"/>
      <c r="D90" s="42">
        <v>17</v>
      </c>
      <c r="E90" s="31" t="s">
        <v>35</v>
      </c>
      <c r="F90" s="32" t="s">
        <v>36</v>
      </c>
      <c r="G90" s="33">
        <v>5</v>
      </c>
      <c r="H90" s="1"/>
      <c r="I90" s="46">
        <f t="shared" si="2"/>
        <v>0</v>
      </c>
      <c r="J90" s="46"/>
      <c r="K90" s="46">
        <f t="shared" si="3"/>
        <v>0</v>
      </c>
      <c r="L90" s="46">
        <f t="shared" si="6"/>
        <v>0</v>
      </c>
      <c r="M90" s="47">
        <f t="shared" si="4"/>
        <v>0</v>
      </c>
    </row>
    <row r="91" spans="1:16" ht="22.5" customHeight="1" x14ac:dyDescent="0.25">
      <c r="A91" s="75"/>
      <c r="B91" s="72"/>
      <c r="C91" s="73"/>
      <c r="D91" s="42">
        <v>18</v>
      </c>
      <c r="E91" s="31" t="s">
        <v>137</v>
      </c>
      <c r="F91" s="32" t="s">
        <v>138</v>
      </c>
      <c r="G91" s="33">
        <v>1</v>
      </c>
      <c r="H91" s="1"/>
      <c r="I91" s="46">
        <f t="shared" si="2"/>
        <v>0</v>
      </c>
      <c r="J91" s="46"/>
      <c r="K91" s="46">
        <f t="shared" si="3"/>
        <v>0</v>
      </c>
      <c r="L91" s="46">
        <f t="shared" si="6"/>
        <v>0</v>
      </c>
      <c r="M91" s="47">
        <f t="shared" si="4"/>
        <v>0</v>
      </c>
    </row>
    <row r="92" spans="1:16" ht="22.5" customHeight="1" x14ac:dyDescent="0.25">
      <c r="A92" s="75"/>
      <c r="B92" s="72"/>
      <c r="C92" s="73"/>
      <c r="D92" s="42">
        <v>19</v>
      </c>
      <c r="E92" s="31" t="s">
        <v>139</v>
      </c>
      <c r="F92" s="32" t="s">
        <v>140</v>
      </c>
      <c r="G92" s="33">
        <v>1</v>
      </c>
      <c r="H92" s="1"/>
      <c r="I92" s="46">
        <f t="shared" si="2"/>
        <v>0</v>
      </c>
      <c r="J92" s="46"/>
      <c r="K92" s="46">
        <f t="shared" si="3"/>
        <v>0</v>
      </c>
      <c r="L92" s="46">
        <f t="shared" si="6"/>
        <v>0</v>
      </c>
      <c r="M92" s="47">
        <f t="shared" si="4"/>
        <v>0</v>
      </c>
    </row>
    <row r="93" spans="1:16" ht="22.5" customHeight="1" x14ac:dyDescent="0.25">
      <c r="A93" s="75"/>
      <c r="B93" s="72"/>
      <c r="C93" s="73"/>
      <c r="D93" s="42">
        <v>20</v>
      </c>
      <c r="E93" s="31" t="s">
        <v>141</v>
      </c>
      <c r="F93" s="32" t="s">
        <v>142</v>
      </c>
      <c r="G93" s="33">
        <v>1</v>
      </c>
      <c r="H93" s="1"/>
      <c r="I93" s="46">
        <f t="shared" si="2"/>
        <v>0</v>
      </c>
      <c r="J93" s="46"/>
      <c r="K93" s="46">
        <f t="shared" si="3"/>
        <v>0</v>
      </c>
      <c r="L93" s="46">
        <f t="shared" si="6"/>
        <v>0</v>
      </c>
      <c r="M93" s="47">
        <f t="shared" si="4"/>
        <v>0</v>
      </c>
    </row>
    <row r="94" spans="1:16" ht="23.25" customHeight="1" x14ac:dyDescent="0.25">
      <c r="A94" s="75"/>
      <c r="B94" s="72" t="s">
        <v>143</v>
      </c>
      <c r="C94" s="73" t="s">
        <v>232</v>
      </c>
      <c r="D94" s="32">
        <v>21</v>
      </c>
      <c r="E94" s="31" t="s">
        <v>144</v>
      </c>
      <c r="F94" s="32" t="s">
        <v>145</v>
      </c>
      <c r="G94" s="33">
        <v>1</v>
      </c>
      <c r="H94" s="1"/>
      <c r="I94" s="46">
        <f t="shared" ref="I94:I103" si="7">H94*18%</f>
        <v>0</v>
      </c>
      <c r="J94" s="46">
        <f t="shared" ref="J94" si="8">G94*I94</f>
        <v>0</v>
      </c>
      <c r="K94" s="46">
        <f t="shared" ref="K94:K103" si="9">H94*G94</f>
        <v>0</v>
      </c>
      <c r="L94" s="46">
        <f t="shared" ref="L94:L103" si="10">G94*H94</f>
        <v>0</v>
      </c>
      <c r="M94" s="47">
        <f t="shared" ref="M94:M103" si="11">K94+I94*G94</f>
        <v>0</v>
      </c>
    </row>
    <row r="95" spans="1:16" ht="23.25" customHeight="1" x14ac:dyDescent="0.25">
      <c r="A95" s="75"/>
      <c r="B95" s="72"/>
      <c r="C95" s="73"/>
      <c r="D95" s="32">
        <v>22</v>
      </c>
      <c r="E95" s="31" t="s">
        <v>144</v>
      </c>
      <c r="F95" s="32" t="s">
        <v>146</v>
      </c>
      <c r="G95" s="33">
        <v>1</v>
      </c>
      <c r="H95" s="1"/>
      <c r="I95" s="46">
        <f t="shared" si="7"/>
        <v>0</v>
      </c>
      <c r="J95" s="46"/>
      <c r="K95" s="46">
        <f t="shared" si="9"/>
        <v>0</v>
      </c>
      <c r="L95" s="46">
        <f t="shared" si="10"/>
        <v>0</v>
      </c>
      <c r="M95" s="47">
        <f t="shared" si="11"/>
        <v>0</v>
      </c>
    </row>
    <row r="96" spans="1:16" ht="23.25" customHeight="1" x14ac:dyDescent="0.25">
      <c r="A96" s="75"/>
      <c r="B96" s="72"/>
      <c r="C96" s="73"/>
      <c r="D96" s="32">
        <v>23</v>
      </c>
      <c r="E96" s="31" t="s">
        <v>144</v>
      </c>
      <c r="F96" s="32" t="s">
        <v>147</v>
      </c>
      <c r="G96" s="33">
        <v>1</v>
      </c>
      <c r="H96" s="1"/>
      <c r="I96" s="46">
        <f t="shared" si="7"/>
        <v>0</v>
      </c>
      <c r="J96" s="46"/>
      <c r="K96" s="46">
        <f t="shared" si="9"/>
        <v>0</v>
      </c>
      <c r="L96" s="46">
        <f t="shared" si="10"/>
        <v>0</v>
      </c>
      <c r="M96" s="47">
        <f t="shared" si="11"/>
        <v>0</v>
      </c>
    </row>
    <row r="97" spans="1:13" ht="23.25" customHeight="1" x14ac:dyDescent="0.25">
      <c r="A97" s="75"/>
      <c r="B97" s="72"/>
      <c r="C97" s="73"/>
      <c r="D97" s="32">
        <v>24</v>
      </c>
      <c r="E97" s="31" t="s">
        <v>148</v>
      </c>
      <c r="F97" s="32" t="s">
        <v>149</v>
      </c>
      <c r="G97" s="33">
        <v>1</v>
      </c>
      <c r="H97" s="1"/>
      <c r="I97" s="46">
        <f t="shared" si="7"/>
        <v>0</v>
      </c>
      <c r="J97" s="46"/>
      <c r="K97" s="46">
        <f t="shared" si="9"/>
        <v>0</v>
      </c>
      <c r="L97" s="46">
        <f t="shared" si="10"/>
        <v>0</v>
      </c>
      <c r="M97" s="47">
        <f t="shared" si="11"/>
        <v>0</v>
      </c>
    </row>
    <row r="98" spans="1:13" ht="23.25" customHeight="1" x14ac:dyDescent="0.25">
      <c r="A98" s="75"/>
      <c r="B98" s="72"/>
      <c r="C98" s="73"/>
      <c r="D98" s="32">
        <v>25</v>
      </c>
      <c r="E98" s="31" t="s">
        <v>150</v>
      </c>
      <c r="F98" s="32" t="s">
        <v>151</v>
      </c>
      <c r="G98" s="33">
        <v>1</v>
      </c>
      <c r="H98" s="1"/>
      <c r="I98" s="46">
        <f t="shared" si="7"/>
        <v>0</v>
      </c>
      <c r="J98" s="46"/>
      <c r="K98" s="46">
        <f t="shared" si="9"/>
        <v>0</v>
      </c>
      <c r="L98" s="46">
        <f t="shared" si="10"/>
        <v>0</v>
      </c>
      <c r="M98" s="47">
        <f t="shared" si="11"/>
        <v>0</v>
      </c>
    </row>
    <row r="99" spans="1:13" ht="23.25" customHeight="1" x14ac:dyDescent="0.25">
      <c r="A99" s="75"/>
      <c r="B99" s="72"/>
      <c r="C99" s="73"/>
      <c r="D99" s="32">
        <v>26</v>
      </c>
      <c r="E99" s="31" t="s">
        <v>152</v>
      </c>
      <c r="F99" s="32" t="s">
        <v>153</v>
      </c>
      <c r="G99" s="33">
        <v>1</v>
      </c>
      <c r="H99" s="1"/>
      <c r="I99" s="46">
        <f t="shared" si="7"/>
        <v>0</v>
      </c>
      <c r="J99" s="46"/>
      <c r="K99" s="46">
        <f t="shared" si="9"/>
        <v>0</v>
      </c>
      <c r="L99" s="46">
        <f t="shared" si="10"/>
        <v>0</v>
      </c>
      <c r="M99" s="47">
        <f t="shared" si="11"/>
        <v>0</v>
      </c>
    </row>
    <row r="100" spans="1:13" ht="23.25" customHeight="1" x14ac:dyDescent="0.25">
      <c r="A100" s="75"/>
      <c r="B100" s="72"/>
      <c r="C100" s="73"/>
      <c r="D100" s="32">
        <v>27</v>
      </c>
      <c r="E100" s="31" t="s">
        <v>154</v>
      </c>
      <c r="F100" s="32" t="s">
        <v>155</v>
      </c>
      <c r="G100" s="33">
        <v>1</v>
      </c>
      <c r="H100" s="1"/>
      <c r="I100" s="46">
        <f t="shared" si="7"/>
        <v>0</v>
      </c>
      <c r="J100" s="46"/>
      <c r="K100" s="46">
        <f t="shared" si="9"/>
        <v>0</v>
      </c>
      <c r="L100" s="46">
        <f t="shared" si="10"/>
        <v>0</v>
      </c>
      <c r="M100" s="47">
        <f t="shared" si="11"/>
        <v>0</v>
      </c>
    </row>
    <row r="101" spans="1:13" ht="23.25" customHeight="1" x14ac:dyDescent="0.25">
      <c r="A101" s="75"/>
      <c r="B101" s="72"/>
      <c r="C101" s="73"/>
      <c r="D101" s="32">
        <v>28</v>
      </c>
      <c r="E101" s="31" t="s">
        <v>156</v>
      </c>
      <c r="F101" s="32" t="s">
        <v>157</v>
      </c>
      <c r="G101" s="33">
        <v>8</v>
      </c>
      <c r="H101" s="1"/>
      <c r="I101" s="46">
        <f t="shared" si="7"/>
        <v>0</v>
      </c>
      <c r="J101" s="46"/>
      <c r="K101" s="46">
        <f t="shared" si="9"/>
        <v>0</v>
      </c>
      <c r="L101" s="46">
        <f t="shared" si="10"/>
        <v>0</v>
      </c>
      <c r="M101" s="47">
        <f t="shared" si="11"/>
        <v>0</v>
      </c>
    </row>
    <row r="102" spans="1:13" ht="23.25" customHeight="1" x14ac:dyDescent="0.25">
      <c r="A102" s="75"/>
      <c r="B102" s="72"/>
      <c r="C102" s="73"/>
      <c r="D102" s="32">
        <v>29</v>
      </c>
      <c r="E102" s="31" t="s">
        <v>158</v>
      </c>
      <c r="F102" s="32" t="s">
        <v>159</v>
      </c>
      <c r="G102" s="33">
        <v>1</v>
      </c>
      <c r="H102" s="1"/>
      <c r="I102" s="46">
        <f t="shared" si="7"/>
        <v>0</v>
      </c>
      <c r="J102" s="46"/>
      <c r="K102" s="46">
        <f t="shared" si="9"/>
        <v>0</v>
      </c>
      <c r="L102" s="46">
        <f t="shared" si="10"/>
        <v>0</v>
      </c>
      <c r="M102" s="47">
        <f t="shared" si="11"/>
        <v>0</v>
      </c>
    </row>
    <row r="103" spans="1:13" ht="23.25" customHeight="1" x14ac:dyDescent="0.25">
      <c r="A103" s="75"/>
      <c r="B103" s="72"/>
      <c r="C103" s="73"/>
      <c r="D103" s="55">
        <v>30</v>
      </c>
      <c r="E103" s="31" t="s">
        <v>160</v>
      </c>
      <c r="F103" s="32" t="s">
        <v>161</v>
      </c>
      <c r="G103" s="33">
        <v>1</v>
      </c>
      <c r="H103" s="1"/>
      <c r="I103" s="46">
        <f t="shared" si="7"/>
        <v>0</v>
      </c>
      <c r="J103" s="46"/>
      <c r="K103" s="46">
        <f t="shared" si="9"/>
        <v>0</v>
      </c>
      <c r="L103" s="46">
        <f t="shared" si="10"/>
        <v>0</v>
      </c>
      <c r="M103" s="47">
        <f t="shared" si="11"/>
        <v>0</v>
      </c>
    </row>
    <row r="104" spans="1:13" ht="23.25" customHeight="1" x14ac:dyDescent="0.25">
      <c r="A104" s="75"/>
      <c r="B104" s="72"/>
      <c r="C104" s="73"/>
      <c r="D104" s="32">
        <v>31</v>
      </c>
      <c r="E104" s="31" t="s">
        <v>162</v>
      </c>
      <c r="F104" s="32" t="s">
        <v>163</v>
      </c>
      <c r="G104" s="33">
        <v>1</v>
      </c>
      <c r="H104" s="1"/>
      <c r="I104" s="46">
        <f t="shared" ref="I104:I119" si="12">H104*18%</f>
        <v>0</v>
      </c>
      <c r="J104" s="46">
        <f t="shared" ref="J104" si="13">G104*I104</f>
        <v>0</v>
      </c>
      <c r="K104" s="46">
        <f t="shared" ref="K104:K119" si="14">H104*G104</f>
        <v>0</v>
      </c>
      <c r="L104" s="46">
        <f t="shared" ref="L104:L119" si="15">G104*H104</f>
        <v>0</v>
      </c>
      <c r="M104" s="47">
        <f t="shared" ref="M104:M120" si="16">K104+I104*G104</f>
        <v>0</v>
      </c>
    </row>
    <row r="105" spans="1:13" ht="23.25" customHeight="1" x14ac:dyDescent="0.25">
      <c r="A105" s="75"/>
      <c r="B105" s="72"/>
      <c r="C105" s="73"/>
      <c r="D105" s="32">
        <v>32</v>
      </c>
      <c r="E105" s="31" t="s">
        <v>164</v>
      </c>
      <c r="F105" s="32" t="s">
        <v>165</v>
      </c>
      <c r="G105" s="33">
        <v>1</v>
      </c>
      <c r="H105" s="1"/>
      <c r="I105" s="46">
        <f t="shared" si="12"/>
        <v>0</v>
      </c>
      <c r="J105" s="46"/>
      <c r="K105" s="46">
        <f t="shared" si="14"/>
        <v>0</v>
      </c>
      <c r="L105" s="46">
        <f t="shared" si="15"/>
        <v>0</v>
      </c>
      <c r="M105" s="47">
        <f t="shared" si="16"/>
        <v>0</v>
      </c>
    </row>
    <row r="106" spans="1:13" ht="23.25" customHeight="1" x14ac:dyDescent="0.25">
      <c r="A106" s="75"/>
      <c r="B106" s="72"/>
      <c r="C106" s="73"/>
      <c r="D106" s="32">
        <v>33</v>
      </c>
      <c r="E106" s="31" t="s">
        <v>156</v>
      </c>
      <c r="F106" s="32" t="s">
        <v>157</v>
      </c>
      <c r="G106" s="33">
        <v>8</v>
      </c>
      <c r="H106" s="1"/>
      <c r="I106" s="46">
        <f t="shared" si="12"/>
        <v>0</v>
      </c>
      <c r="J106" s="46"/>
      <c r="K106" s="46">
        <f t="shared" si="14"/>
        <v>0</v>
      </c>
      <c r="L106" s="46">
        <f t="shared" si="15"/>
        <v>0</v>
      </c>
      <c r="M106" s="47">
        <f t="shared" si="16"/>
        <v>0</v>
      </c>
    </row>
    <row r="107" spans="1:13" ht="23.25" customHeight="1" x14ac:dyDescent="0.25">
      <c r="A107" s="75"/>
      <c r="B107" s="72"/>
      <c r="C107" s="73"/>
      <c r="D107" s="32">
        <v>34</v>
      </c>
      <c r="E107" s="31" t="s">
        <v>166</v>
      </c>
      <c r="F107" s="32" t="s">
        <v>167</v>
      </c>
      <c r="G107" s="33">
        <v>1</v>
      </c>
      <c r="H107" s="1"/>
      <c r="I107" s="46">
        <f t="shared" si="12"/>
        <v>0</v>
      </c>
      <c r="J107" s="46"/>
      <c r="K107" s="46">
        <f t="shared" si="14"/>
        <v>0</v>
      </c>
      <c r="L107" s="46">
        <f t="shared" si="15"/>
        <v>0</v>
      </c>
      <c r="M107" s="47">
        <f t="shared" si="16"/>
        <v>0</v>
      </c>
    </row>
    <row r="108" spans="1:13" ht="23.25" customHeight="1" x14ac:dyDescent="0.25">
      <c r="A108" s="75"/>
      <c r="B108" s="72"/>
      <c r="C108" s="73"/>
      <c r="D108" s="32">
        <v>35</v>
      </c>
      <c r="E108" s="31" t="s">
        <v>168</v>
      </c>
      <c r="F108" s="32" t="s">
        <v>169</v>
      </c>
      <c r="G108" s="33">
        <v>1</v>
      </c>
      <c r="H108" s="1"/>
      <c r="I108" s="46">
        <f t="shared" si="12"/>
        <v>0</v>
      </c>
      <c r="J108" s="46"/>
      <c r="K108" s="46">
        <f t="shared" si="14"/>
        <v>0</v>
      </c>
      <c r="L108" s="46">
        <f t="shared" si="15"/>
        <v>0</v>
      </c>
      <c r="M108" s="47">
        <f t="shared" si="16"/>
        <v>0</v>
      </c>
    </row>
    <row r="109" spans="1:13" ht="23.25" customHeight="1" x14ac:dyDescent="0.25">
      <c r="A109" s="75"/>
      <c r="B109" s="72"/>
      <c r="C109" s="73"/>
      <c r="D109" s="32">
        <v>36</v>
      </c>
      <c r="E109" s="31" t="s">
        <v>170</v>
      </c>
      <c r="F109" s="32" t="s">
        <v>171</v>
      </c>
      <c r="G109" s="33">
        <v>1</v>
      </c>
      <c r="H109" s="1"/>
      <c r="I109" s="46">
        <f t="shared" si="12"/>
        <v>0</v>
      </c>
      <c r="J109" s="46"/>
      <c r="K109" s="46">
        <f t="shared" si="14"/>
        <v>0</v>
      </c>
      <c r="L109" s="46">
        <f t="shared" si="15"/>
        <v>0</v>
      </c>
      <c r="M109" s="47">
        <f t="shared" si="16"/>
        <v>0</v>
      </c>
    </row>
    <row r="110" spans="1:13" ht="23.25" customHeight="1" x14ac:dyDescent="0.25">
      <c r="A110" s="75"/>
      <c r="B110" s="72"/>
      <c r="C110" s="73"/>
      <c r="D110" s="32">
        <v>37</v>
      </c>
      <c r="E110" s="31" t="s">
        <v>172</v>
      </c>
      <c r="F110" s="32" t="s">
        <v>173</v>
      </c>
      <c r="G110" s="33">
        <v>1</v>
      </c>
      <c r="H110" s="1"/>
      <c r="I110" s="46">
        <f t="shared" si="12"/>
        <v>0</v>
      </c>
      <c r="J110" s="46"/>
      <c r="K110" s="46">
        <f t="shared" si="14"/>
        <v>0</v>
      </c>
      <c r="L110" s="46">
        <f t="shared" si="15"/>
        <v>0</v>
      </c>
      <c r="M110" s="47">
        <f t="shared" si="16"/>
        <v>0</v>
      </c>
    </row>
    <row r="111" spans="1:13" ht="23.25" customHeight="1" x14ac:dyDescent="0.25">
      <c r="A111" s="75"/>
      <c r="B111" s="72"/>
      <c r="C111" s="73"/>
      <c r="D111" s="32">
        <v>38</v>
      </c>
      <c r="E111" s="31" t="s">
        <v>174</v>
      </c>
      <c r="F111" s="32" t="s">
        <v>175</v>
      </c>
      <c r="G111" s="33">
        <v>1</v>
      </c>
      <c r="H111" s="1"/>
      <c r="I111" s="46">
        <f t="shared" si="12"/>
        <v>0</v>
      </c>
      <c r="J111" s="46"/>
      <c r="K111" s="46">
        <f t="shared" si="14"/>
        <v>0</v>
      </c>
      <c r="L111" s="46">
        <f t="shared" si="15"/>
        <v>0</v>
      </c>
      <c r="M111" s="47">
        <f t="shared" si="16"/>
        <v>0</v>
      </c>
    </row>
    <row r="112" spans="1:13" ht="23.25" customHeight="1" x14ac:dyDescent="0.25">
      <c r="A112" s="75"/>
      <c r="B112" s="72"/>
      <c r="C112" s="73"/>
      <c r="D112" s="32">
        <v>39</v>
      </c>
      <c r="E112" s="31" t="s">
        <v>176</v>
      </c>
      <c r="F112" s="32" t="s">
        <v>177</v>
      </c>
      <c r="G112" s="33">
        <v>4</v>
      </c>
      <c r="H112" s="1"/>
      <c r="I112" s="46">
        <f t="shared" si="12"/>
        <v>0</v>
      </c>
      <c r="J112" s="46"/>
      <c r="K112" s="46">
        <f t="shared" si="14"/>
        <v>0</v>
      </c>
      <c r="L112" s="46">
        <f t="shared" si="15"/>
        <v>0</v>
      </c>
      <c r="M112" s="47">
        <f t="shared" si="16"/>
        <v>0</v>
      </c>
    </row>
    <row r="113" spans="1:17" ht="23.25" customHeight="1" x14ac:dyDescent="0.25">
      <c r="A113" s="75"/>
      <c r="B113" s="72"/>
      <c r="C113" s="73"/>
      <c r="D113" s="32">
        <v>40</v>
      </c>
      <c r="E113" s="31" t="s">
        <v>178</v>
      </c>
      <c r="F113" s="32" t="s">
        <v>179</v>
      </c>
      <c r="G113" s="33">
        <v>1</v>
      </c>
      <c r="H113" s="1"/>
      <c r="I113" s="46">
        <f t="shared" si="12"/>
        <v>0</v>
      </c>
      <c r="J113" s="46"/>
      <c r="K113" s="46">
        <f t="shared" si="14"/>
        <v>0</v>
      </c>
      <c r="L113" s="46">
        <f t="shared" si="15"/>
        <v>0</v>
      </c>
      <c r="M113" s="47">
        <f t="shared" si="16"/>
        <v>0</v>
      </c>
    </row>
    <row r="114" spans="1:17" ht="23.25" customHeight="1" x14ac:dyDescent="0.25">
      <c r="A114" s="75"/>
      <c r="B114" s="72"/>
      <c r="C114" s="73"/>
      <c r="D114" s="32">
        <v>41</v>
      </c>
      <c r="E114" s="31" t="s">
        <v>180</v>
      </c>
      <c r="F114" s="32" t="s">
        <v>181</v>
      </c>
      <c r="G114" s="33">
        <v>1</v>
      </c>
      <c r="H114" s="1"/>
      <c r="I114" s="46">
        <f t="shared" si="12"/>
        <v>0</v>
      </c>
      <c r="J114" s="46"/>
      <c r="K114" s="46">
        <f t="shared" si="14"/>
        <v>0</v>
      </c>
      <c r="L114" s="46">
        <f t="shared" si="15"/>
        <v>0</v>
      </c>
      <c r="M114" s="47">
        <f t="shared" si="16"/>
        <v>0</v>
      </c>
    </row>
    <row r="115" spans="1:17" ht="23.25" customHeight="1" x14ac:dyDescent="0.25">
      <c r="A115" s="75"/>
      <c r="B115" s="72"/>
      <c r="C115" s="73"/>
      <c r="D115" s="32">
        <v>42</v>
      </c>
      <c r="E115" s="31" t="s">
        <v>182</v>
      </c>
      <c r="F115" s="32" t="s">
        <v>183</v>
      </c>
      <c r="G115" s="33">
        <v>1</v>
      </c>
      <c r="H115" s="1"/>
      <c r="I115" s="46">
        <f t="shared" si="12"/>
        <v>0</v>
      </c>
      <c r="J115" s="46"/>
      <c r="K115" s="46">
        <f t="shared" si="14"/>
        <v>0</v>
      </c>
      <c r="L115" s="46">
        <f t="shared" si="15"/>
        <v>0</v>
      </c>
      <c r="M115" s="47">
        <f t="shared" si="16"/>
        <v>0</v>
      </c>
    </row>
    <row r="116" spans="1:17" ht="23.25" customHeight="1" x14ac:dyDescent="0.25">
      <c r="A116" s="75"/>
      <c r="B116" s="72"/>
      <c r="C116" s="73"/>
      <c r="D116" s="32">
        <v>43</v>
      </c>
      <c r="E116" s="31" t="s">
        <v>184</v>
      </c>
      <c r="F116" s="32" t="s">
        <v>185</v>
      </c>
      <c r="G116" s="33">
        <v>1</v>
      </c>
      <c r="H116" s="1"/>
      <c r="I116" s="46">
        <f t="shared" si="12"/>
        <v>0</v>
      </c>
      <c r="J116" s="46"/>
      <c r="K116" s="46">
        <f t="shared" si="14"/>
        <v>0</v>
      </c>
      <c r="L116" s="46">
        <f t="shared" si="15"/>
        <v>0</v>
      </c>
      <c r="M116" s="47">
        <f t="shared" si="16"/>
        <v>0</v>
      </c>
    </row>
    <row r="117" spans="1:17" ht="23.25" customHeight="1" x14ac:dyDescent="0.25">
      <c r="A117" s="75"/>
      <c r="B117" s="72"/>
      <c r="C117" s="73"/>
      <c r="D117" s="32">
        <v>44</v>
      </c>
      <c r="E117" s="31" t="s">
        <v>186</v>
      </c>
      <c r="F117" s="32" t="s">
        <v>187</v>
      </c>
      <c r="G117" s="33">
        <v>1</v>
      </c>
      <c r="H117" s="1"/>
      <c r="I117" s="46">
        <f t="shared" si="12"/>
        <v>0</v>
      </c>
      <c r="J117" s="46"/>
      <c r="K117" s="46">
        <f t="shared" si="14"/>
        <v>0</v>
      </c>
      <c r="L117" s="46">
        <f t="shared" si="15"/>
        <v>0</v>
      </c>
      <c r="M117" s="47">
        <f t="shared" si="16"/>
        <v>0</v>
      </c>
      <c r="P117" s="10"/>
    </row>
    <row r="118" spans="1:17" ht="23.25" customHeight="1" x14ac:dyDescent="0.25">
      <c r="A118" s="75"/>
      <c r="B118" s="72"/>
      <c r="C118" s="73"/>
      <c r="D118" s="32">
        <v>45</v>
      </c>
      <c r="E118" s="31" t="s">
        <v>188</v>
      </c>
      <c r="F118" s="32" t="s">
        <v>189</v>
      </c>
      <c r="G118" s="33">
        <v>1</v>
      </c>
      <c r="H118" s="1"/>
      <c r="I118" s="46">
        <f t="shared" si="12"/>
        <v>0</v>
      </c>
      <c r="J118" s="46"/>
      <c r="K118" s="46">
        <f t="shared" si="14"/>
        <v>0</v>
      </c>
      <c r="L118" s="46">
        <f t="shared" si="15"/>
        <v>0</v>
      </c>
      <c r="M118" s="47">
        <f t="shared" si="16"/>
        <v>0</v>
      </c>
    </row>
    <row r="119" spans="1:17" ht="23.25" customHeight="1" x14ac:dyDescent="0.25">
      <c r="A119" s="75"/>
      <c r="B119" s="72"/>
      <c r="C119" s="73"/>
      <c r="D119" s="32">
        <v>46</v>
      </c>
      <c r="E119" s="31" t="s">
        <v>190</v>
      </c>
      <c r="F119" s="32" t="s">
        <v>191</v>
      </c>
      <c r="G119" s="33">
        <v>1</v>
      </c>
      <c r="H119" s="1"/>
      <c r="I119" s="46">
        <f t="shared" si="12"/>
        <v>0</v>
      </c>
      <c r="J119" s="46"/>
      <c r="K119" s="46">
        <f t="shared" si="14"/>
        <v>0</v>
      </c>
      <c r="L119" s="46">
        <f t="shared" si="15"/>
        <v>0</v>
      </c>
      <c r="M119" s="47">
        <f t="shared" si="16"/>
        <v>0</v>
      </c>
    </row>
    <row r="120" spans="1:17" ht="23.25" customHeight="1" x14ac:dyDescent="0.25">
      <c r="A120" s="75"/>
      <c r="B120" s="72"/>
      <c r="C120" s="73"/>
      <c r="D120" s="55">
        <v>47</v>
      </c>
      <c r="E120" s="31" t="s">
        <v>190</v>
      </c>
      <c r="F120" s="32" t="s">
        <v>191</v>
      </c>
      <c r="G120" s="33">
        <v>1</v>
      </c>
      <c r="H120" s="1"/>
      <c r="I120" s="46">
        <f t="shared" ref="I120" si="17">H120*18%</f>
        <v>0</v>
      </c>
      <c r="J120" s="46"/>
      <c r="K120" s="46">
        <f t="shared" ref="K120" si="18">H120*G120</f>
        <v>0</v>
      </c>
      <c r="L120" s="46">
        <f t="shared" ref="L120" si="19">G120*H120</f>
        <v>0</v>
      </c>
      <c r="M120" s="47">
        <f t="shared" si="16"/>
        <v>0</v>
      </c>
    </row>
    <row r="121" spans="1:17" ht="55.5" customHeight="1" x14ac:dyDescent="0.25">
      <c r="A121" s="75"/>
      <c r="B121" s="77" t="s">
        <v>192</v>
      </c>
      <c r="C121" s="79" t="s">
        <v>233</v>
      </c>
      <c r="D121" s="57">
        <v>48</v>
      </c>
      <c r="E121" s="39" t="s">
        <v>193</v>
      </c>
      <c r="F121" s="40" t="s">
        <v>194</v>
      </c>
      <c r="G121" s="41">
        <v>1</v>
      </c>
      <c r="H121" s="2"/>
      <c r="I121" s="50">
        <f t="shared" ref="I121:I123" si="20">H121*18%</f>
        <v>0</v>
      </c>
      <c r="J121" s="50"/>
      <c r="K121" s="50">
        <f t="shared" ref="K121:K123" si="21">H121*G121</f>
        <v>0</v>
      </c>
      <c r="L121" s="50">
        <f t="shared" ref="L121:L123" si="22">G121*H121</f>
        <v>0</v>
      </c>
      <c r="M121" s="51">
        <f t="shared" ref="M121:M123" si="23">K121+I121*G121</f>
        <v>0</v>
      </c>
    </row>
    <row r="122" spans="1:17" ht="55.5" customHeight="1" x14ac:dyDescent="0.25">
      <c r="A122" s="75"/>
      <c r="B122" s="77"/>
      <c r="C122" s="79"/>
      <c r="D122" s="58">
        <v>49</v>
      </c>
      <c r="E122" s="31" t="s">
        <v>195</v>
      </c>
      <c r="F122" s="32" t="s">
        <v>196</v>
      </c>
      <c r="G122" s="33">
        <v>1</v>
      </c>
      <c r="H122" s="1"/>
      <c r="I122" s="46">
        <f t="shared" si="20"/>
        <v>0</v>
      </c>
      <c r="J122" s="46"/>
      <c r="K122" s="46">
        <f t="shared" si="21"/>
        <v>0</v>
      </c>
      <c r="L122" s="46">
        <f t="shared" si="22"/>
        <v>0</v>
      </c>
      <c r="M122" s="47">
        <f t="shared" si="23"/>
        <v>0</v>
      </c>
      <c r="Q122" s="10"/>
    </row>
    <row r="123" spans="1:17" ht="55.5" customHeight="1" x14ac:dyDescent="0.25">
      <c r="A123" s="76"/>
      <c r="B123" s="78"/>
      <c r="C123" s="80"/>
      <c r="D123" s="58">
        <v>50</v>
      </c>
      <c r="E123" s="31" t="s">
        <v>197</v>
      </c>
      <c r="F123" s="32" t="s">
        <v>198</v>
      </c>
      <c r="G123" s="33">
        <v>1</v>
      </c>
      <c r="H123" s="1"/>
      <c r="I123" s="46">
        <f t="shared" si="20"/>
        <v>0</v>
      </c>
      <c r="J123" s="46"/>
      <c r="K123" s="46">
        <f t="shared" si="21"/>
        <v>0</v>
      </c>
      <c r="L123" s="46">
        <f t="shared" si="22"/>
        <v>0</v>
      </c>
      <c r="M123" s="47">
        <f t="shared" si="23"/>
        <v>0</v>
      </c>
    </row>
    <row r="124" spans="1:17" ht="27.75" customHeight="1" thickBot="1" x14ac:dyDescent="0.3">
      <c r="A124" s="81" t="s">
        <v>199</v>
      </c>
      <c r="B124" s="82"/>
      <c r="C124" s="82"/>
      <c r="D124" s="82"/>
      <c r="E124" s="82"/>
      <c r="F124" s="82"/>
      <c r="G124" s="82"/>
      <c r="H124" s="83"/>
      <c r="I124" s="84">
        <f>SUM(M74:M123)</f>
        <v>0</v>
      </c>
      <c r="J124" s="84"/>
      <c r="K124" s="84"/>
      <c r="L124" s="84"/>
      <c r="M124" s="85"/>
    </row>
    <row r="125" spans="1:17" ht="27.75" customHeight="1" x14ac:dyDescent="0.25">
      <c r="A125" s="86" t="s">
        <v>5</v>
      </c>
      <c r="B125" s="88" t="s">
        <v>6</v>
      </c>
      <c r="C125" s="100" t="s">
        <v>7</v>
      </c>
      <c r="D125" s="90" t="s">
        <v>8</v>
      </c>
      <c r="E125" s="103" t="s">
        <v>9</v>
      </c>
      <c r="F125" s="88"/>
      <c r="G125" s="90" t="s">
        <v>10</v>
      </c>
      <c r="H125" s="90" t="s">
        <v>11</v>
      </c>
      <c r="I125" s="90" t="s">
        <v>12</v>
      </c>
      <c r="J125" s="26"/>
      <c r="K125" s="90" t="s">
        <v>13</v>
      </c>
      <c r="L125" s="26"/>
      <c r="M125" s="92" t="s">
        <v>14</v>
      </c>
    </row>
    <row r="126" spans="1:17" ht="27.75" customHeight="1" thickBot="1" x14ac:dyDescent="0.3">
      <c r="A126" s="87"/>
      <c r="B126" s="89"/>
      <c r="C126" s="101"/>
      <c r="D126" s="91"/>
      <c r="E126" s="62" t="s">
        <v>15</v>
      </c>
      <c r="F126" s="62" t="s">
        <v>16</v>
      </c>
      <c r="G126" s="91"/>
      <c r="H126" s="91"/>
      <c r="I126" s="91"/>
      <c r="J126" s="62"/>
      <c r="K126" s="91"/>
      <c r="L126" s="62"/>
      <c r="M126" s="93"/>
    </row>
    <row r="127" spans="1:17" ht="27.75" customHeight="1" x14ac:dyDescent="0.25">
      <c r="A127" s="95" t="s">
        <v>200</v>
      </c>
      <c r="B127" s="71" t="s">
        <v>201</v>
      </c>
      <c r="C127" s="94" t="s">
        <v>233</v>
      </c>
      <c r="D127" s="59">
        <v>1</v>
      </c>
      <c r="E127" s="52" t="s">
        <v>202</v>
      </c>
      <c r="F127" s="53" t="s">
        <v>194</v>
      </c>
      <c r="G127" s="29">
        <v>1</v>
      </c>
      <c r="H127" s="3"/>
      <c r="I127" s="44">
        <f t="shared" ref="I127:I133" si="24">H127*18%</f>
        <v>0</v>
      </c>
      <c r="J127" s="44"/>
      <c r="K127" s="44">
        <f t="shared" ref="K127:K133" si="25">H127*G127</f>
        <v>0</v>
      </c>
      <c r="L127" s="44">
        <f t="shared" ref="L127:L133" si="26">G127*H127</f>
        <v>0</v>
      </c>
      <c r="M127" s="45">
        <f t="shared" ref="M127:M133" si="27">K127+I127*G127</f>
        <v>0</v>
      </c>
    </row>
    <row r="128" spans="1:17" ht="27.75" customHeight="1" x14ac:dyDescent="0.25">
      <c r="A128" s="96"/>
      <c r="B128" s="72"/>
      <c r="C128" s="73"/>
      <c r="D128" s="55">
        <v>2</v>
      </c>
      <c r="E128" s="31" t="s">
        <v>195</v>
      </c>
      <c r="F128" s="32" t="s">
        <v>196</v>
      </c>
      <c r="G128" s="33">
        <v>2</v>
      </c>
      <c r="H128" s="1"/>
      <c r="I128" s="46">
        <f t="shared" si="24"/>
        <v>0</v>
      </c>
      <c r="J128" s="46"/>
      <c r="K128" s="46">
        <f t="shared" si="25"/>
        <v>0</v>
      </c>
      <c r="L128" s="46">
        <f t="shared" si="26"/>
        <v>0</v>
      </c>
      <c r="M128" s="47">
        <f t="shared" si="27"/>
        <v>0</v>
      </c>
    </row>
    <row r="129" spans="1:16" ht="27.75" customHeight="1" x14ac:dyDescent="0.25">
      <c r="A129" s="96"/>
      <c r="B129" s="72"/>
      <c r="C129" s="73"/>
      <c r="D129" s="55">
        <v>3</v>
      </c>
      <c r="E129" s="31" t="s">
        <v>203</v>
      </c>
      <c r="F129" s="32" t="s">
        <v>198</v>
      </c>
      <c r="G129" s="33">
        <v>1</v>
      </c>
      <c r="H129" s="1"/>
      <c r="I129" s="46">
        <f t="shared" si="24"/>
        <v>0</v>
      </c>
      <c r="J129" s="46"/>
      <c r="K129" s="46">
        <f t="shared" si="25"/>
        <v>0</v>
      </c>
      <c r="L129" s="46">
        <f t="shared" si="26"/>
        <v>0</v>
      </c>
      <c r="M129" s="47">
        <f t="shared" si="27"/>
        <v>0</v>
      </c>
    </row>
    <row r="130" spans="1:16" ht="27.75" customHeight="1" x14ac:dyDescent="0.25">
      <c r="A130" s="96"/>
      <c r="B130" s="72"/>
      <c r="C130" s="73"/>
      <c r="D130" s="55">
        <v>4</v>
      </c>
      <c r="E130" s="31" t="s">
        <v>204</v>
      </c>
      <c r="F130" s="32" t="s">
        <v>205</v>
      </c>
      <c r="G130" s="33">
        <v>2</v>
      </c>
      <c r="H130" s="1"/>
      <c r="I130" s="46">
        <f t="shared" si="24"/>
        <v>0</v>
      </c>
      <c r="J130" s="46"/>
      <c r="K130" s="46">
        <f t="shared" si="25"/>
        <v>0</v>
      </c>
      <c r="L130" s="46">
        <f t="shared" si="26"/>
        <v>0</v>
      </c>
      <c r="M130" s="47">
        <f t="shared" si="27"/>
        <v>0</v>
      </c>
      <c r="O130" s="10"/>
    </row>
    <row r="131" spans="1:16" ht="27.75" customHeight="1" x14ac:dyDescent="0.25">
      <c r="A131" s="96"/>
      <c r="B131" s="72"/>
      <c r="C131" s="73"/>
      <c r="D131" s="55">
        <v>5</v>
      </c>
      <c r="E131" s="31" t="s">
        <v>206</v>
      </c>
      <c r="F131" s="32" t="s">
        <v>207</v>
      </c>
      <c r="G131" s="33">
        <v>1</v>
      </c>
      <c r="H131" s="1"/>
      <c r="I131" s="46">
        <f t="shared" si="24"/>
        <v>0</v>
      </c>
      <c r="J131" s="46"/>
      <c r="K131" s="46">
        <f t="shared" si="25"/>
        <v>0</v>
      </c>
      <c r="L131" s="46">
        <f t="shared" si="26"/>
        <v>0</v>
      </c>
      <c r="M131" s="47">
        <f t="shared" si="27"/>
        <v>0</v>
      </c>
    </row>
    <row r="132" spans="1:16" ht="27.75" customHeight="1" x14ac:dyDescent="0.25">
      <c r="A132" s="96"/>
      <c r="B132" s="72"/>
      <c r="C132" s="73"/>
      <c r="D132" s="55">
        <v>6</v>
      </c>
      <c r="E132" s="31" t="s">
        <v>208</v>
      </c>
      <c r="F132" s="32" t="s">
        <v>209</v>
      </c>
      <c r="G132" s="33">
        <v>1</v>
      </c>
      <c r="H132" s="1"/>
      <c r="I132" s="46">
        <f t="shared" si="24"/>
        <v>0</v>
      </c>
      <c r="J132" s="46"/>
      <c r="K132" s="46">
        <f t="shared" si="25"/>
        <v>0</v>
      </c>
      <c r="L132" s="46">
        <f t="shared" si="26"/>
        <v>0</v>
      </c>
      <c r="M132" s="47">
        <f t="shared" si="27"/>
        <v>0</v>
      </c>
    </row>
    <row r="133" spans="1:16" ht="27.75" customHeight="1" x14ac:dyDescent="0.25">
      <c r="A133" s="96"/>
      <c r="B133" s="72"/>
      <c r="C133" s="73"/>
      <c r="D133" s="55">
        <v>7</v>
      </c>
      <c r="E133" s="31" t="s">
        <v>210</v>
      </c>
      <c r="F133" s="32" t="s">
        <v>211</v>
      </c>
      <c r="G133" s="33">
        <v>1</v>
      </c>
      <c r="H133" s="1"/>
      <c r="I133" s="46">
        <f t="shared" si="24"/>
        <v>0</v>
      </c>
      <c r="J133" s="46"/>
      <c r="K133" s="46">
        <f t="shared" si="25"/>
        <v>0</v>
      </c>
      <c r="L133" s="46">
        <f t="shared" si="26"/>
        <v>0</v>
      </c>
      <c r="M133" s="47">
        <f t="shared" si="27"/>
        <v>0</v>
      </c>
    </row>
    <row r="134" spans="1:16" ht="27.75" customHeight="1" x14ac:dyDescent="0.25">
      <c r="A134" s="96"/>
      <c r="B134" s="72" t="s">
        <v>212</v>
      </c>
      <c r="C134" s="73" t="s">
        <v>231</v>
      </c>
      <c r="D134" s="55">
        <v>8</v>
      </c>
      <c r="E134" s="31" t="s">
        <v>213</v>
      </c>
      <c r="F134" s="32" t="s">
        <v>214</v>
      </c>
      <c r="G134" s="33">
        <v>2</v>
      </c>
      <c r="H134" s="1"/>
      <c r="I134" s="46">
        <f t="shared" ref="I134:I139" si="28">H134*18%</f>
        <v>0</v>
      </c>
      <c r="J134" s="46"/>
      <c r="K134" s="46">
        <f t="shared" ref="K134:K139" si="29">H134*G134</f>
        <v>0</v>
      </c>
      <c r="L134" s="46">
        <f t="shared" ref="L134:L139" si="30">G134*H134</f>
        <v>0</v>
      </c>
      <c r="M134" s="47">
        <f t="shared" ref="M134:M139" si="31">K134+I134*G134</f>
        <v>0</v>
      </c>
    </row>
    <row r="135" spans="1:16" ht="27.75" customHeight="1" x14ac:dyDescent="0.25">
      <c r="A135" s="96"/>
      <c r="B135" s="72"/>
      <c r="C135" s="73"/>
      <c r="D135" s="55">
        <v>9</v>
      </c>
      <c r="E135" s="31" t="s">
        <v>215</v>
      </c>
      <c r="F135" s="32" t="s">
        <v>216</v>
      </c>
      <c r="G135" s="33">
        <v>1</v>
      </c>
      <c r="H135" s="1"/>
      <c r="I135" s="46">
        <f t="shared" si="28"/>
        <v>0</v>
      </c>
      <c r="J135" s="46"/>
      <c r="K135" s="46">
        <f t="shared" si="29"/>
        <v>0</v>
      </c>
      <c r="L135" s="46">
        <f t="shared" si="30"/>
        <v>0</v>
      </c>
      <c r="M135" s="47">
        <f t="shared" si="31"/>
        <v>0</v>
      </c>
    </row>
    <row r="136" spans="1:16" ht="27.75" customHeight="1" x14ac:dyDescent="0.25">
      <c r="A136" s="96"/>
      <c r="B136" s="72"/>
      <c r="C136" s="73"/>
      <c r="D136" s="55">
        <v>10</v>
      </c>
      <c r="E136" s="31" t="s">
        <v>217</v>
      </c>
      <c r="F136" s="32" t="s">
        <v>218</v>
      </c>
      <c r="G136" s="33">
        <v>5</v>
      </c>
      <c r="H136" s="1"/>
      <c r="I136" s="46">
        <f t="shared" si="28"/>
        <v>0</v>
      </c>
      <c r="J136" s="46"/>
      <c r="K136" s="46">
        <f t="shared" si="29"/>
        <v>0</v>
      </c>
      <c r="L136" s="46">
        <f t="shared" si="30"/>
        <v>0</v>
      </c>
      <c r="M136" s="47">
        <f t="shared" si="31"/>
        <v>0</v>
      </c>
    </row>
    <row r="137" spans="1:16" ht="27.75" customHeight="1" x14ac:dyDescent="0.25">
      <c r="A137" s="96"/>
      <c r="B137" s="72"/>
      <c r="C137" s="73"/>
      <c r="D137" s="55">
        <v>11</v>
      </c>
      <c r="E137" s="31" t="s">
        <v>219</v>
      </c>
      <c r="F137" s="32" t="s">
        <v>220</v>
      </c>
      <c r="G137" s="33">
        <v>2</v>
      </c>
      <c r="H137" s="1"/>
      <c r="I137" s="46">
        <f t="shared" si="28"/>
        <v>0</v>
      </c>
      <c r="J137" s="46"/>
      <c r="K137" s="46">
        <f t="shared" si="29"/>
        <v>0</v>
      </c>
      <c r="L137" s="46">
        <f t="shared" si="30"/>
        <v>0</v>
      </c>
      <c r="M137" s="47">
        <f t="shared" si="31"/>
        <v>0</v>
      </c>
    </row>
    <row r="138" spans="1:16" ht="27.75" customHeight="1" x14ac:dyDescent="0.25">
      <c r="A138" s="96"/>
      <c r="B138" s="72"/>
      <c r="C138" s="73"/>
      <c r="D138" s="55">
        <v>12</v>
      </c>
      <c r="E138" s="31" t="s">
        <v>221</v>
      </c>
      <c r="F138" s="32" t="s">
        <v>222</v>
      </c>
      <c r="G138" s="33">
        <v>2</v>
      </c>
      <c r="H138" s="1"/>
      <c r="I138" s="46">
        <f t="shared" ref="I138" si="32">H138*18%</f>
        <v>0</v>
      </c>
      <c r="J138" s="46"/>
      <c r="K138" s="46">
        <f t="shared" ref="K138" si="33">H138*G138</f>
        <v>0</v>
      </c>
      <c r="L138" s="46">
        <f t="shared" ref="L138" si="34">G138*H138</f>
        <v>0</v>
      </c>
      <c r="M138" s="47">
        <f t="shared" ref="M138" si="35">K138+I138*G138</f>
        <v>0</v>
      </c>
    </row>
    <row r="139" spans="1:16" ht="27.75" customHeight="1" x14ac:dyDescent="0.25">
      <c r="A139" s="96"/>
      <c r="B139" s="72"/>
      <c r="C139" s="73"/>
      <c r="D139" s="55">
        <v>13</v>
      </c>
      <c r="E139" s="31" t="s">
        <v>223</v>
      </c>
      <c r="F139" s="32" t="s">
        <v>224</v>
      </c>
      <c r="G139" s="33">
        <v>2</v>
      </c>
      <c r="H139" s="1"/>
      <c r="I139" s="46">
        <f t="shared" si="28"/>
        <v>0</v>
      </c>
      <c r="J139" s="46"/>
      <c r="K139" s="46">
        <f t="shared" si="29"/>
        <v>0</v>
      </c>
      <c r="L139" s="46">
        <f t="shared" si="30"/>
        <v>0</v>
      </c>
      <c r="M139" s="47">
        <f t="shared" si="31"/>
        <v>0</v>
      </c>
    </row>
    <row r="140" spans="1:16" ht="27.75" customHeight="1" thickBot="1" x14ac:dyDescent="0.3">
      <c r="A140" s="81" t="s">
        <v>225</v>
      </c>
      <c r="B140" s="82"/>
      <c r="C140" s="82"/>
      <c r="D140" s="82"/>
      <c r="E140" s="82"/>
      <c r="F140" s="82"/>
      <c r="G140" s="82"/>
      <c r="H140" s="83"/>
      <c r="I140" s="84">
        <f>SUM(M127:M139)</f>
        <v>0</v>
      </c>
      <c r="J140" s="84"/>
      <c r="K140" s="84"/>
      <c r="L140" s="84"/>
      <c r="M140" s="85"/>
    </row>
    <row r="141" spans="1:16" ht="11.25" customHeight="1" thickBot="1" x14ac:dyDescent="0.3">
      <c r="A141" s="121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3"/>
    </row>
    <row r="142" spans="1:16" s="11" customFormat="1" ht="58.5" customHeight="1" thickBot="1" x14ac:dyDescent="0.25">
      <c r="A142" s="124" t="s">
        <v>226</v>
      </c>
      <c r="B142" s="125"/>
      <c r="C142" s="125"/>
      <c r="D142" s="126"/>
      <c r="E142" s="127"/>
      <c r="F142" s="169"/>
      <c r="G142" s="170"/>
      <c r="H142" s="170"/>
      <c r="I142" s="128">
        <f>SUM(I38+I71+I124+I140)</f>
        <v>0</v>
      </c>
      <c r="J142" s="129"/>
      <c r="K142" s="129"/>
      <c r="L142" s="129"/>
      <c r="M142" s="130"/>
      <c r="P142" s="11" t="s">
        <v>227</v>
      </c>
    </row>
    <row r="143" spans="1:16" ht="6" customHeight="1" x14ac:dyDescent="0.25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70"/>
    </row>
    <row r="144" spans="1:16" ht="6" customHeight="1" thickBot="1" x14ac:dyDescent="0.3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7"/>
    </row>
    <row r="145" spans="1:13" ht="15" customHeight="1" x14ac:dyDescent="0.25">
      <c r="A145" s="140" t="s">
        <v>228</v>
      </c>
      <c r="B145" s="141"/>
      <c r="C145" s="142"/>
      <c r="D145" s="142"/>
      <c r="E145" s="142"/>
      <c r="F145" s="142"/>
      <c r="G145" s="142"/>
      <c r="H145" s="143"/>
      <c r="I145" s="160"/>
      <c r="J145" s="161"/>
      <c r="K145" s="161"/>
      <c r="L145" s="161"/>
      <c r="M145" s="162"/>
    </row>
    <row r="146" spans="1:13" ht="15" customHeight="1" x14ac:dyDescent="0.25">
      <c r="A146" s="144"/>
      <c r="B146" s="145"/>
      <c r="C146" s="145"/>
      <c r="D146" s="145"/>
      <c r="E146" s="145"/>
      <c r="F146" s="145"/>
      <c r="G146" s="145"/>
      <c r="H146" s="146"/>
      <c r="I146" s="163"/>
      <c r="J146" s="164"/>
      <c r="K146" s="164"/>
      <c r="L146" s="164"/>
      <c r="M146" s="165"/>
    </row>
    <row r="147" spans="1:13" ht="15" customHeight="1" x14ac:dyDescent="0.25">
      <c r="A147" s="144"/>
      <c r="B147" s="145"/>
      <c r="C147" s="145"/>
      <c r="D147" s="145"/>
      <c r="E147" s="145"/>
      <c r="F147" s="145"/>
      <c r="G147" s="145"/>
      <c r="H147" s="146"/>
      <c r="I147" s="163"/>
      <c r="J147" s="164"/>
      <c r="K147" s="164"/>
      <c r="L147" s="164"/>
      <c r="M147" s="165"/>
    </row>
    <row r="148" spans="1:13" ht="1.5" customHeight="1" x14ac:dyDescent="0.25">
      <c r="A148" s="144"/>
      <c r="B148" s="145"/>
      <c r="C148" s="145"/>
      <c r="D148" s="145"/>
      <c r="E148" s="145"/>
      <c r="F148" s="145"/>
      <c r="G148" s="145"/>
      <c r="H148" s="146"/>
      <c r="I148" s="163"/>
      <c r="J148" s="164"/>
      <c r="K148" s="164"/>
      <c r="L148" s="164"/>
      <c r="M148" s="165"/>
    </row>
    <row r="149" spans="1:13" ht="15" customHeight="1" thickBot="1" x14ac:dyDescent="0.3">
      <c r="A149" s="147"/>
      <c r="B149" s="148"/>
      <c r="C149" s="148"/>
      <c r="D149" s="148"/>
      <c r="E149" s="148"/>
      <c r="F149" s="148"/>
      <c r="G149" s="148"/>
      <c r="H149" s="149"/>
      <c r="I149" s="166"/>
      <c r="J149" s="167"/>
      <c r="K149" s="167"/>
      <c r="L149" s="167"/>
      <c r="M149" s="168"/>
    </row>
    <row r="150" spans="1:13" x14ac:dyDescent="0.25">
      <c r="A150" s="8"/>
      <c r="B150" s="8"/>
      <c r="C150" s="12"/>
      <c r="D150" s="12"/>
      <c r="E150" s="12"/>
      <c r="F150" s="8"/>
      <c r="G150" s="8"/>
      <c r="H150" s="8"/>
      <c r="I150" s="8"/>
      <c r="J150" s="8"/>
      <c r="K150" s="8"/>
      <c r="L150" s="8"/>
      <c r="M150" s="8"/>
    </row>
    <row r="151" spans="1:13" x14ac:dyDescent="0.25">
      <c r="A151" s="8"/>
      <c r="B151" s="8"/>
      <c r="C151" s="12"/>
      <c r="D151" s="12"/>
      <c r="E151" s="12"/>
      <c r="F151" s="8"/>
      <c r="G151" s="8"/>
      <c r="H151" s="8"/>
      <c r="I151" s="8"/>
      <c r="J151" s="8"/>
      <c r="K151" s="8"/>
      <c r="L151" s="8"/>
      <c r="M151" s="8"/>
    </row>
    <row r="152" spans="1:13" x14ac:dyDescent="0.25">
      <c r="M152" s="14"/>
    </row>
    <row r="153" spans="1:13" x14ac:dyDescent="0.25">
      <c r="M153" s="14"/>
    </row>
    <row r="154" spans="1:13" x14ac:dyDescent="0.25">
      <c r="M154" s="14"/>
    </row>
    <row r="157" spans="1:13" x14ac:dyDescent="0.25">
      <c r="M157" s="14"/>
    </row>
  </sheetData>
  <sheetProtection password="CA51" sheet="1" objects="1" scenarios="1"/>
  <mergeCells count="93">
    <mergeCell ref="A145:H149"/>
    <mergeCell ref="C2:M3"/>
    <mergeCell ref="K5:M5"/>
    <mergeCell ref="K6:M6"/>
    <mergeCell ref="K7:M7"/>
    <mergeCell ref="B47:B56"/>
    <mergeCell ref="B57:B70"/>
    <mergeCell ref="C57:C70"/>
    <mergeCell ref="I71:M71"/>
    <mergeCell ref="A127:A139"/>
    <mergeCell ref="I38:M38"/>
    <mergeCell ref="M39:M40"/>
    <mergeCell ref="K39:K40"/>
    <mergeCell ref="I145:M149"/>
    <mergeCell ref="F142:H142"/>
    <mergeCell ref="A38:H38"/>
    <mergeCell ref="H9:H10"/>
    <mergeCell ref="C11:M11"/>
    <mergeCell ref="I9:I10"/>
    <mergeCell ref="K9:K10"/>
    <mergeCell ref="M9:M10"/>
    <mergeCell ref="G39:G40"/>
    <mergeCell ref="H39:H40"/>
    <mergeCell ref="I39:I40"/>
    <mergeCell ref="C41:C44"/>
    <mergeCell ref="G125:G126"/>
    <mergeCell ref="E125:F125"/>
    <mergeCell ref="H125:H126"/>
    <mergeCell ref="I125:I126"/>
    <mergeCell ref="A141:M141"/>
    <mergeCell ref="A142:E142"/>
    <mergeCell ref="I142:M142"/>
    <mergeCell ref="A9:A10"/>
    <mergeCell ref="B9:B10"/>
    <mergeCell ref="C9:C10"/>
    <mergeCell ref="E9:F9"/>
    <mergeCell ref="G9:G10"/>
    <mergeCell ref="D9:D10"/>
    <mergeCell ref="B24:B37"/>
    <mergeCell ref="C24:C37"/>
    <mergeCell ref="A39:A40"/>
    <mergeCell ref="B39:B40"/>
    <mergeCell ref="C39:C40"/>
    <mergeCell ref="A12:A37"/>
    <mergeCell ref="D39:D40"/>
    <mergeCell ref="A5:C5"/>
    <mergeCell ref="A6:C6"/>
    <mergeCell ref="A7:C7"/>
    <mergeCell ref="D5:H5"/>
    <mergeCell ref="D6:H6"/>
    <mergeCell ref="D7:H7"/>
    <mergeCell ref="C21:C23"/>
    <mergeCell ref="B21:B23"/>
    <mergeCell ref="B12:B20"/>
    <mergeCell ref="C12:C20"/>
    <mergeCell ref="E39:F39"/>
    <mergeCell ref="K125:K126"/>
    <mergeCell ref="M125:M126"/>
    <mergeCell ref="C127:C133"/>
    <mergeCell ref="A41:A70"/>
    <mergeCell ref="A71:H71"/>
    <mergeCell ref="A72:A73"/>
    <mergeCell ref="B72:B73"/>
    <mergeCell ref="C72:C73"/>
    <mergeCell ref="D72:D73"/>
    <mergeCell ref="E72:F72"/>
    <mergeCell ref="G72:G73"/>
    <mergeCell ref="H72:H73"/>
    <mergeCell ref="B41:B46"/>
    <mergeCell ref="C47:C56"/>
    <mergeCell ref="C125:C126"/>
    <mergeCell ref="D125:D126"/>
    <mergeCell ref="K72:K73"/>
    <mergeCell ref="M72:M73"/>
    <mergeCell ref="B74:B93"/>
    <mergeCell ref="C74:C93"/>
    <mergeCell ref="I72:I73"/>
    <mergeCell ref="A144:M144"/>
    <mergeCell ref="A143:M143"/>
    <mergeCell ref="B127:B133"/>
    <mergeCell ref="B94:B120"/>
    <mergeCell ref="C94:C120"/>
    <mergeCell ref="A74:A123"/>
    <mergeCell ref="B121:B123"/>
    <mergeCell ref="C121:C123"/>
    <mergeCell ref="A124:H124"/>
    <mergeCell ref="I124:M124"/>
    <mergeCell ref="A125:A126"/>
    <mergeCell ref="A140:H140"/>
    <mergeCell ref="I140:M140"/>
    <mergeCell ref="B134:B139"/>
    <mergeCell ref="C134:C139"/>
    <mergeCell ref="B125:B126"/>
  </mergeCells>
  <dataValidations count="1">
    <dataValidation type="decimal" allowBlank="1" showInputMessage="1" showErrorMessage="1" errorTitle="ALERTA" error="EN ESTA CELDA SOLO ES PERMITIDO DÍGITOS NUMÉRICOS" sqref="H127:H139 H41:H70 H74:H123 H12:H37">
      <formula1>0</formula1>
      <formula2>9999999.99</formula2>
    </dataValidation>
  </dataValidations>
  <printOptions horizontalCentered="1"/>
  <pageMargins left="0.39370078740157483" right="0.39370078740157483" top="0.25" bottom="0.12" header="0.19" footer="0.08"/>
  <pageSetup scale="65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81BCE9-56C2-49F7-B956-ACB7DDF16B96}"/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schemas.microsoft.com/office/infopath/2007/PartnerControls"/>
    <ds:schemaRef ds:uri="caf61add-cf15-4341-ad7c-3bb05f38d729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ef3d409c-51e8-4a1c-b238-cf9f3673307b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CP-CPJ-BS-20-2022</vt:lpstr>
      <vt:lpstr>'CP-CPJ-BS-20-2022'!Área_de_impresión</vt:lpstr>
      <vt:lpstr>'CP-CPJ-BS-20-2022'!Títulos_a_imprimir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2022-12-20T12:50:16Z</cp:lastPrinted>
  <dcterms:created xsi:type="dcterms:W3CDTF">2014-12-15T12:59:31Z</dcterms:created>
  <dcterms:modified xsi:type="dcterms:W3CDTF">2022-12-20T12:50:36Z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