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ozuna\Desktop\2024-003\Lote 1\"/>
    </mc:Choice>
  </mc:AlternateContent>
  <bookViews>
    <workbookView xWindow="0" yWindow="0" windowWidth="38340" windowHeight="17025"/>
  </bookViews>
  <sheets>
    <sheet name="Presupuesto General" sheetId="2" r:id="rId1"/>
  </sheets>
  <externalReferences>
    <externalReference r:id="rId2"/>
  </externalReferences>
  <definedNames>
    <definedName name="_xlnm.Print_Area" localSheetId="0">'Presupuesto General'!$A$1:$G$312</definedName>
    <definedName name="_xlnm.Print_Titles" localSheetId="0">'Presupuesto General'!$1:$13</definedName>
    <definedName name="TUBOPVCSDR41X2">[1]Ins!$E$1437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1" i="2" l="1"/>
  <c r="F221" i="2"/>
  <c r="F192" i="2"/>
  <c r="F262" i="2"/>
  <c r="F260" i="2"/>
  <c r="F259" i="2"/>
  <c r="F258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2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3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3" i="2"/>
  <c r="F164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4" i="2"/>
  <c r="F135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5" i="2"/>
  <c r="F106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A52" i="2"/>
  <c r="A80" i="2" s="1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A53" i="2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81" i="2" l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9" i="2"/>
  <c r="G165" i="2"/>
  <c r="G255" i="2"/>
  <c r="G136" i="2"/>
  <c r="G194" i="2"/>
  <c r="G263" i="2"/>
  <c r="G223" i="2"/>
  <c r="G78" i="2"/>
  <c r="G107" i="2"/>
  <c r="A110" i="2" l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8" i="2"/>
  <c r="A139" i="2" l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7" i="2"/>
  <c r="F45" i="2"/>
  <c r="A168" i="2" l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6" i="2"/>
  <c r="F25" i="2"/>
  <c r="F36" i="2"/>
  <c r="A197" i="2" l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5" i="2"/>
  <c r="F37" i="2"/>
  <c r="F38" i="2"/>
  <c r="A226" i="2" l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7" i="2"/>
  <c r="F49" i="2"/>
  <c r="F48" i="2"/>
  <c r="F47" i="2"/>
  <c r="F46" i="2"/>
  <c r="F44" i="2"/>
  <c r="F43" i="2"/>
  <c r="F42" i="2"/>
  <c r="F41" i="2"/>
  <c r="A267" i="2" l="1"/>
  <c r="A270" i="2" s="1"/>
  <c r="A271" i="2" s="1"/>
  <c r="A272" i="2" s="1"/>
  <c r="A279" i="2" s="1"/>
  <c r="A280" i="2" s="1"/>
  <c r="A281" i="2" s="1"/>
  <c r="A282" i="2" s="1"/>
  <c r="A283" i="2" s="1"/>
  <c r="A284" i="2" s="1"/>
  <c r="A289" i="2" s="1"/>
  <c r="A258" i="2"/>
  <c r="A259" i="2" s="1"/>
  <c r="A260" i="2" s="1"/>
  <c r="A261" i="2" s="1"/>
  <c r="A262" i="2" s="1"/>
  <c r="F40" i="2"/>
  <c r="F39" i="2"/>
  <c r="F35" i="2"/>
  <c r="F34" i="2"/>
  <c r="F32" i="2" l="1"/>
  <c r="F33" i="2"/>
  <c r="F31" i="2" l="1"/>
  <c r="F30" i="2"/>
  <c r="F29" i="2"/>
  <c r="A16" i="2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F16" i="2"/>
  <c r="F17" i="2"/>
  <c r="F18" i="2"/>
  <c r="F19" i="2"/>
  <c r="F20" i="2"/>
  <c r="F21" i="2"/>
  <c r="F22" i="2"/>
  <c r="F23" i="2"/>
  <c r="F24" i="2"/>
  <c r="F26" i="2"/>
  <c r="F27" i="2"/>
  <c r="F28" i="2"/>
  <c r="G50" i="2" l="1"/>
  <c r="G265" i="2" s="1"/>
  <c r="G270" i="2" l="1"/>
  <c r="G284" i="2" l="1"/>
  <c r="G280" i="2"/>
  <c r="G283" i="2"/>
  <c r="G272" i="2"/>
  <c r="G282" i="2"/>
  <c r="G271" i="2"/>
  <c r="G289" i="2"/>
  <c r="G281" i="2"/>
  <c r="G273" i="2" l="1"/>
  <c r="G275" i="2" s="1"/>
  <c r="G277" i="2" s="1"/>
  <c r="G279" i="2" s="1"/>
  <c r="G285" i="2" s="1"/>
  <c r="G287" i="2" s="1"/>
  <c r="G291" i="2" s="1"/>
</calcChain>
</file>

<file path=xl/sharedStrings.xml><?xml version="1.0" encoding="utf-8"?>
<sst xmlns="http://schemas.openxmlformats.org/spreadsheetml/2006/main" count="507" uniqueCount="125">
  <si>
    <t>Descripción</t>
  </si>
  <si>
    <t>ud</t>
  </si>
  <si>
    <t>pa</t>
  </si>
  <si>
    <t>Sub-total</t>
  </si>
  <si>
    <t>ml</t>
  </si>
  <si>
    <t>Limpieza continua y final</t>
  </si>
  <si>
    <t>TOTAL GENERAL  (RD$)</t>
  </si>
  <si>
    <t>GASTOS INDIRECTOS</t>
  </si>
  <si>
    <t>No.</t>
  </si>
  <si>
    <t xml:space="preserve"> %</t>
  </si>
  <si>
    <t>Valor</t>
  </si>
  <si>
    <t>Dirección técnica y responsabilidad</t>
  </si>
  <si>
    <t>Gastos administrativos y de obra</t>
  </si>
  <si>
    <t>Transporte</t>
  </si>
  <si>
    <t>Sub-total Gravado</t>
  </si>
  <si>
    <t>Base Imponible de ITBIS</t>
  </si>
  <si>
    <t>ITBIS (18% del 10% del total Norma 07-2007)</t>
  </si>
  <si>
    <t>Seguro Social y Contra accidentes</t>
  </si>
  <si>
    <t>Ley de pensión y jubilación obreros de la construcción</t>
  </si>
  <si>
    <t>CODIA</t>
  </si>
  <si>
    <t>Equipos de Salud e Higiene</t>
  </si>
  <si>
    <t>Equipos de Seguridad y Protección personal</t>
  </si>
  <si>
    <t>SUB-TOTAL GASTOS INDIRECTOS</t>
  </si>
  <si>
    <t>Imprevistos</t>
  </si>
  <si>
    <t>TOTAL GENERAL</t>
  </si>
  <si>
    <t>m2</t>
  </si>
  <si>
    <t>m3</t>
  </si>
  <si>
    <t>p2</t>
  </si>
  <si>
    <t>viaje</t>
  </si>
  <si>
    <t>INFORMACIONES DEL PROYECTO</t>
  </si>
  <si>
    <t> </t>
  </si>
  <si>
    <t>NUMERO DE CARPETA</t>
  </si>
  <si>
    <t>PRESUPUESTO</t>
  </si>
  <si>
    <t>ITEM</t>
  </si>
  <si>
    <t xml:space="preserve">DESCRIPCIÓN </t>
  </si>
  <si>
    <t xml:space="preserve">CANTIDAD </t>
  </si>
  <si>
    <t xml:space="preserve">UNIDAD </t>
  </si>
  <si>
    <t>PRECIO UNITARIO</t>
  </si>
  <si>
    <t xml:space="preserve">VALOR </t>
  </si>
  <si>
    <t>SUB-TOTAL</t>
  </si>
  <si>
    <t>pu</t>
  </si>
  <si>
    <t>Desmonte de luminarias existentes</t>
  </si>
  <si>
    <t>Suministro e instalación de Lámparas 2" x 2" parabólicas con tubos LED</t>
  </si>
  <si>
    <t>Suministro e instalación de salidas cenitales nuevas</t>
  </si>
  <si>
    <t>Suministro e instalación de inodoro elongado blanco</t>
  </si>
  <si>
    <t>Desmonte de aparatos sanitarios (Inodoros y lavamanos existentes)</t>
  </si>
  <si>
    <t xml:space="preserve">Demolición de muros de bloques </t>
  </si>
  <si>
    <t>Demolición de cerámica de pared</t>
  </si>
  <si>
    <t>Demolición de pisos de Granito</t>
  </si>
  <si>
    <t>Desmonte de accesorios de baños (Espejos, papeleras, jaboneras, etc.)</t>
  </si>
  <si>
    <t>Suministro e instalación de Porcelanato de pared 0.30x 0.60 mts blanco</t>
  </si>
  <si>
    <t>Suministro e instalación de Porcelanato de piso 0.60x 0.60 mts, antideslizante Gris</t>
  </si>
  <si>
    <t>Suministro e instalación de lavamanos para empotrar, ovalado, blanco</t>
  </si>
  <si>
    <t xml:space="preserve">Suministro e instalación de llave monomando para lavamanos </t>
  </si>
  <si>
    <t>Suministro e instalación de tope de Granito negro Galaxy</t>
  </si>
  <si>
    <t>Suministro e instalación de base de hierro en angular de 1 1/2" x 1/4" para tope</t>
  </si>
  <si>
    <t xml:space="preserve">Suministro e instalación de plafón 2" x 2" x 7mm vinil yeso (incluye estructura en metal Maint Tee y CrossTee) </t>
  </si>
  <si>
    <t>Sustitución de accesorios eléctricos (Interruptores)</t>
  </si>
  <si>
    <t>Mantenimiento de puertas de madera existentes</t>
  </si>
  <si>
    <t>Suministro de tuberías y piezas sanitarias</t>
  </si>
  <si>
    <t>Mano de obra de plomería</t>
  </si>
  <si>
    <t xml:space="preserve">Suministro e instalación de papelera para rollos grandes en acero inoxidable </t>
  </si>
  <si>
    <t xml:space="preserve">Suministro e instalación de dispensador de papel toalla para rollos grandes plástico  </t>
  </si>
  <si>
    <t>Suministro y aplicación de pintura satinada en pasillo común baños</t>
  </si>
  <si>
    <t>Traslado de escombros</t>
  </si>
  <si>
    <t>viajes</t>
  </si>
  <si>
    <t>DIRECCIÓN DEL PROYECTO   Palacio de Justicia, Prov. San Pedro de Macorís.</t>
  </si>
  <si>
    <t>Desmonte de puertas de madera de cubículos de inodoro</t>
  </si>
  <si>
    <t>Suministro e instalación de desagüe de pisos de 2" niquelado</t>
  </si>
  <si>
    <t xml:space="preserve">Suministro e instalación de barras en acero inoxidable en cubículo de discapacitados </t>
  </si>
  <si>
    <t>Suministro e instalación de lavamanos con pedestal en cubículo de discapacitados</t>
  </si>
  <si>
    <t xml:space="preserve">Suministro e instalación de dispensador de jabón liquido en acero inoxidable </t>
  </si>
  <si>
    <t>BAÑO COMÚN (DAMAS Y CABALLEROS)</t>
  </si>
  <si>
    <t>Reposición de plafón existente en baño público 1er. Nivel</t>
  </si>
  <si>
    <t>Suministro e instalación de divisiones en fenólico Gris de 5/8" (Incluye puertas, piezas y accesorios en acero inoxidable)</t>
  </si>
  <si>
    <t>2024-003 O</t>
  </si>
  <si>
    <t xml:space="preserve">Suministro e instalación de espejos de 0.70 x 1.00 mts. con borde metálico </t>
  </si>
  <si>
    <t>Bote de escombros (6m3)</t>
  </si>
  <si>
    <t>BAÑO PRESIDENCIA LABORAL</t>
  </si>
  <si>
    <t>Desmonte de puerta existente</t>
  </si>
  <si>
    <t>Demolición de pisos de Granito (Incluye mortero de colocación)</t>
  </si>
  <si>
    <t>Demolición de cerámica de pared (Incluye mortero de colocación)</t>
  </si>
  <si>
    <t xml:space="preserve">Desmonte de plafón </t>
  </si>
  <si>
    <t>Suministro e instalación de lavamanos de pedestal</t>
  </si>
  <si>
    <t xml:space="preserve">Suministro e instalación de espejos de 0.70 x 1.00 mts. Con borde metálico </t>
  </si>
  <si>
    <t>BAÑO SALA LABORAL</t>
  </si>
  <si>
    <t>BAÑO MAGISTRADO CORTE PENAL (COORDINADOR)</t>
  </si>
  <si>
    <t>BAÑO MAGISTRADO JUZGADO DE LA INSTRUCCIÓN</t>
  </si>
  <si>
    <t>BAÑO MAGISTRADO CÁMARA CIVIL</t>
  </si>
  <si>
    <t>BAÑO CÁMARA PENAL</t>
  </si>
  <si>
    <t>GARITA DE SEGURIDAD</t>
  </si>
  <si>
    <t>Corte de capa vegetal para área de garita</t>
  </si>
  <si>
    <t>Excavación en material no clasificado para zapatas de muros</t>
  </si>
  <si>
    <t xml:space="preserve">Hormigón armado en zapatas de muros de 6" 3 f 3/8" y 3/8" @ 0.25m </t>
  </si>
  <si>
    <t>Suministro y colocación de bloques de 6" acero Ø 3/8"  @ 0.60m (BNP Y SNP)</t>
  </si>
  <si>
    <t>Relleno de reposición</t>
  </si>
  <si>
    <t xml:space="preserve">Hormigón armado en columnas de amarre (0.15m x 0.15m) 4 fc 3/8" y 3/8" @ 0.20m </t>
  </si>
  <si>
    <t xml:space="preserve">Viga de amarre (0.15m x 0.20m) (1:2:4) 4 de acero Ø 3/8" grado 60, 3/8" @ 0.20m (Nivel de dintel) </t>
  </si>
  <si>
    <t>Hormigón armado de losa y vuelo de techo, acero Ø 3/8"</t>
  </si>
  <si>
    <t>Bloques de 6" en antepecho</t>
  </si>
  <si>
    <t>Fino de techo</t>
  </si>
  <si>
    <t>Zabaleta de techo</t>
  </si>
  <si>
    <t>Pañete (Interior, exterior y techo)</t>
  </si>
  <si>
    <t>Cantos</t>
  </si>
  <si>
    <t>Suministro e instalación de Porcelanato de piso 0.40x 0.40 mts, antideslizante tonos claros</t>
  </si>
  <si>
    <t>Suministro y colocación de zócalos de Porcelanato</t>
  </si>
  <si>
    <t>Suministro e instalación de puerta de polimetal color Caoba (0.90 m x 2.10 m), incluye cerradura tipo de manija en palanca con llave</t>
  </si>
  <si>
    <t>Confección e instalación ventana corrediza en aluminio negro P65 y vidrio liso bronce (1.17 m x 1.00 m)</t>
  </si>
  <si>
    <t>Confección e instalación de protectores de hierros para ventana (1.17 m x 1.00 m) incluye pintura anticorrosiva color negro.</t>
  </si>
  <si>
    <t>Suministro e instalación de salida de luz cenital</t>
  </si>
  <si>
    <t>Suministro e instalación de lámpara de superficie redonda LED de 10"</t>
  </si>
  <si>
    <t>Desagüe de techo en tubería PVC de 2"</t>
  </si>
  <si>
    <t>Suministro y aplicación de pintura acrílica a nivel general</t>
  </si>
  <si>
    <t>MISCELÁNEOS</t>
  </si>
  <si>
    <t>Resane de pañete de techo Sala de Audiencias de la 2da. Sala Laboral</t>
  </si>
  <si>
    <t>Pintura y señalización de parqueos (Contenes y divisiones)</t>
  </si>
  <si>
    <t xml:space="preserve">Sub-total </t>
  </si>
  <si>
    <r>
      <t xml:space="preserve">NOMBRE DEL PROYECTO       </t>
    </r>
    <r>
      <rPr>
        <sz val="12"/>
        <color rgb="FF000000"/>
        <rFont val="Arial Narrow"/>
        <family val="2"/>
      </rPr>
      <t>Lote 1 Readecuación de baños en el  Palacio de Justicia de San Pedro de Macorís</t>
    </r>
  </si>
  <si>
    <t>Corte y extracción de raíces de árboles en área de garita</t>
  </si>
  <si>
    <t>Impermeabilizante lona asfáltica granulada 5Kg de poliéster, en tonos claros (Gris o Blanco) incluye techo y antepechos</t>
  </si>
  <si>
    <t>Piso de hormigón Armado E=0.10m con malla electrosoldada</t>
  </si>
  <si>
    <t>Suministro e instalación de Interruptor sencillo, polímero color blanco</t>
  </si>
  <si>
    <t>Suministro e instalación de Tomacorrientes 110V, polímero color blanco</t>
  </si>
  <si>
    <t>Reconstrucción de contén en parqueo de jueces</t>
  </si>
  <si>
    <t xml:space="preserve">FECHA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</si>
</sst>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&quot;RD$&quot;* #,##0.00_);_(&quot;RD$&quot;* \(#,##0.00\);_(&quot;RD$&quot;* &quot;-&quot;??_);_(@_)"/>
    <numFmt numFmtId="166" formatCode="0.000"/>
    <numFmt numFmtId="167" formatCode="0.0%"/>
    <numFmt numFmtId="168" formatCode="0.000%"/>
    <numFmt numFmtId="172" formatCode="[$$-2C0A]\ 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Arial"/>
      <family val="2"/>
    </font>
    <font>
      <sz val="12"/>
      <name val="Arial"/>
      <family val="2"/>
    </font>
    <font>
      <sz val="8"/>
      <name val="Calibri"/>
      <family val="2"/>
      <scheme val="minor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1"/>
      <color theme="0"/>
      <name val="Arial"/>
      <family val="2"/>
    </font>
    <font>
      <sz val="12"/>
      <color rgb="FF000000"/>
      <name val="Calibri"/>
      <family val="2"/>
    </font>
    <font>
      <sz val="12"/>
      <color rgb="FF000000"/>
      <name val="Arial"/>
      <family val="2"/>
    </font>
    <font>
      <b/>
      <sz val="12"/>
      <name val="Arial Narrow"/>
      <family val="2"/>
    </font>
    <font>
      <b/>
      <sz val="9"/>
      <color rgb="FF000000"/>
      <name val="Arial Narrow"/>
      <family val="2"/>
    </font>
    <font>
      <sz val="11"/>
      <color rgb="FF000000"/>
      <name val="Arial Narrow"/>
      <family val="2"/>
    </font>
    <font>
      <b/>
      <sz val="12"/>
      <color rgb="FFFFFFFF"/>
      <name val="Arial Narrow"/>
      <family val="2"/>
    </font>
    <font>
      <b/>
      <sz val="12"/>
      <color rgb="FF000000"/>
      <name val="Arial Narrow"/>
      <family val="2"/>
    </font>
    <font>
      <sz val="12"/>
      <color rgb="FF000000"/>
      <name val="Arial Narrow"/>
      <family val="2"/>
    </font>
    <font>
      <sz val="12"/>
      <name val="Arial Narrow"/>
      <family val="2"/>
    </font>
    <font>
      <b/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0045C0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rgb="FF000000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3" fillId="0" borderId="0"/>
  </cellStyleXfs>
  <cellXfs count="177">
    <xf numFmtId="0" fontId="0" fillId="0" borderId="0" xfId="0"/>
    <xf numFmtId="2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12" fillId="0" borderId="0" xfId="0" applyFont="1"/>
    <xf numFmtId="164" fontId="9" fillId="4" borderId="2" xfId="0" applyNumberFormat="1" applyFont="1" applyFill="1" applyBorder="1" applyAlignment="1">
      <alignment horizontal="right" vertical="center"/>
    </xf>
    <xf numFmtId="2" fontId="5" fillId="4" borderId="3" xfId="0" applyNumberFormat="1" applyFont="1" applyFill="1" applyBorder="1" applyAlignment="1">
      <alignment vertical="center"/>
    </xf>
    <xf numFmtId="4" fontId="5" fillId="4" borderId="3" xfId="1" applyNumberFormat="1" applyFont="1" applyFill="1" applyBorder="1" applyAlignment="1">
      <alignment horizontal="center" vertical="center"/>
    </xf>
    <xf numFmtId="43" fontId="5" fillId="4" borderId="3" xfId="1" applyFont="1" applyFill="1" applyBorder="1" applyAlignment="1">
      <alignment horizontal="center" vertical="center"/>
    </xf>
    <xf numFmtId="40" fontId="5" fillId="4" borderId="3" xfId="1" applyNumberFormat="1" applyFont="1" applyFill="1" applyBorder="1" applyAlignment="1">
      <alignment horizontal="right" vertical="center"/>
    </xf>
    <xf numFmtId="165" fontId="5" fillId="4" borderId="8" xfId="2" applyNumberFormat="1" applyFont="1" applyFill="1" applyBorder="1" applyAlignment="1">
      <alignment horizontal="right" vertical="center"/>
    </xf>
    <xf numFmtId="0" fontId="9" fillId="5" borderId="5" xfId="0" applyFont="1" applyFill="1" applyBorder="1" applyAlignment="1">
      <alignment vertical="center" wrapText="1"/>
    </xf>
    <xf numFmtId="0" fontId="4" fillId="0" borderId="0" xfId="3"/>
    <xf numFmtId="40" fontId="5" fillId="4" borderId="3" xfId="1" applyNumberFormat="1" applyFont="1" applyFill="1" applyBorder="1" applyAlignment="1">
      <alignment horizontal="center" vertical="center"/>
    </xf>
    <xf numFmtId="43" fontId="2" fillId="0" borderId="0" xfId="0" applyNumberFormat="1" applyFont="1" applyAlignment="1">
      <alignment horizontal="center"/>
    </xf>
    <xf numFmtId="0" fontId="14" fillId="0" borderId="0" xfId="0" applyFont="1"/>
    <xf numFmtId="164" fontId="9" fillId="0" borderId="0" xfId="0" applyNumberFormat="1" applyFont="1" applyAlignment="1">
      <alignment horizontal="center"/>
    </xf>
    <xf numFmtId="0" fontId="5" fillId="5" borderId="6" xfId="0" applyFont="1" applyFill="1" applyBorder="1" applyAlignment="1">
      <alignment vertical="center" wrapText="1"/>
    </xf>
    <xf numFmtId="0" fontId="5" fillId="5" borderId="6" xfId="0" applyFont="1" applyFill="1" applyBorder="1" applyAlignment="1">
      <alignment horizontal="center" vertical="center" wrapText="1"/>
    </xf>
    <xf numFmtId="165" fontId="5" fillId="4" borderId="7" xfId="2" applyNumberFormat="1" applyFont="1" applyFill="1" applyBorder="1" applyAlignment="1">
      <alignment horizontal="right" vertical="center"/>
    </xf>
    <xf numFmtId="2" fontId="10" fillId="0" borderId="0" xfId="0" applyNumberFormat="1" applyFont="1" applyAlignment="1">
      <alignment horizontal="center"/>
    </xf>
    <xf numFmtId="166" fontId="10" fillId="0" borderId="0" xfId="0" applyNumberFormat="1" applyFont="1" applyAlignment="1">
      <alignment horizontal="right"/>
    </xf>
    <xf numFmtId="166" fontId="10" fillId="3" borderId="0" xfId="0" applyNumberFormat="1" applyFont="1" applyFill="1" applyAlignment="1">
      <alignment horizontal="right"/>
    </xf>
    <xf numFmtId="0" fontId="10" fillId="0" borderId="0" xfId="0" applyFont="1"/>
    <xf numFmtId="43" fontId="10" fillId="0" borderId="0" xfId="8" applyFont="1" applyAlignment="1">
      <alignment horizontal="center"/>
    </xf>
    <xf numFmtId="10" fontId="10" fillId="0" borderId="0" xfId="8" applyNumberFormat="1" applyFont="1" applyAlignment="1"/>
    <xf numFmtId="40" fontId="10" fillId="0" borderId="0" xfId="8" applyNumberFormat="1" applyFont="1" applyAlignment="1">
      <alignment horizontal="right"/>
    </xf>
    <xf numFmtId="0" fontId="17" fillId="6" borderId="0" xfId="0" applyFont="1" applyFill="1" applyAlignment="1">
      <alignment wrapText="1"/>
    </xf>
    <xf numFmtId="0" fontId="17" fillId="2" borderId="12" xfId="0" applyFont="1" applyFill="1" applyBorder="1" applyAlignment="1">
      <alignment wrapText="1"/>
    </xf>
    <xf numFmtId="0" fontId="17" fillId="2" borderId="0" xfId="0" applyFont="1" applyFill="1" applyAlignment="1">
      <alignment wrapText="1"/>
    </xf>
    <xf numFmtId="0" fontId="2" fillId="6" borderId="0" xfId="0" applyFont="1" applyFill="1"/>
    <xf numFmtId="0" fontId="18" fillId="6" borderId="0" xfId="0" applyFont="1" applyFill="1"/>
    <xf numFmtId="0" fontId="20" fillId="6" borderId="0" xfId="0" applyFont="1" applyFill="1" applyAlignment="1">
      <alignment wrapText="1"/>
    </xf>
    <xf numFmtId="0" fontId="20" fillId="6" borderId="0" xfId="0" applyFont="1" applyFill="1"/>
    <xf numFmtId="0" fontId="19" fillId="6" borderId="0" xfId="0" applyFont="1" applyFill="1"/>
    <xf numFmtId="0" fontId="23" fillId="6" borderId="0" xfId="0" applyFont="1" applyFill="1"/>
    <xf numFmtId="0" fontId="17" fillId="6" borderId="0" xfId="0" applyFont="1" applyFill="1"/>
    <xf numFmtId="0" fontId="21" fillId="6" borderId="0" xfId="0" applyFont="1" applyFill="1" applyAlignment="1">
      <alignment wrapText="1"/>
    </xf>
    <xf numFmtId="0" fontId="24" fillId="6" borderId="0" xfId="0" applyFont="1" applyFill="1"/>
    <xf numFmtId="0" fontId="17" fillId="8" borderId="16" xfId="0" applyFont="1" applyFill="1" applyBorder="1" applyAlignment="1">
      <alignment horizontal="center" vertical="center"/>
    </xf>
    <xf numFmtId="0" fontId="17" fillId="8" borderId="17" xfId="0" applyFont="1" applyFill="1" applyBorder="1" applyAlignment="1">
      <alignment horizontal="center" vertical="center"/>
    </xf>
    <xf numFmtId="0" fontId="17" fillId="8" borderId="18" xfId="0" applyFont="1" applyFill="1" applyBorder="1" applyAlignment="1">
      <alignment horizontal="center" vertical="center"/>
    </xf>
    <xf numFmtId="0" fontId="17" fillId="8" borderId="16" xfId="0" applyFont="1" applyFill="1" applyBorder="1" applyAlignment="1">
      <alignment horizontal="center" vertical="center" wrapText="1"/>
    </xf>
    <xf numFmtId="0" fontId="17" fillId="8" borderId="17" xfId="0" applyFont="1" applyFill="1" applyBorder="1" applyAlignment="1">
      <alignment horizontal="center" vertical="center" wrapText="1"/>
    </xf>
    <xf numFmtId="172" fontId="10" fillId="0" borderId="1" xfId="0" applyNumberFormat="1" applyFont="1" applyBorder="1" applyAlignment="1">
      <alignment horizontal="left" vertical="center" wrapText="1"/>
    </xf>
    <xf numFmtId="4" fontId="10" fillId="0" borderId="1" xfId="11" applyNumberFormat="1" applyFont="1" applyBorder="1" applyAlignment="1">
      <alignment horizontal="center" vertical="center"/>
    </xf>
    <xf numFmtId="172" fontId="10" fillId="3" borderId="1" xfId="0" applyNumberFormat="1" applyFont="1" applyFill="1" applyBorder="1" applyAlignment="1">
      <alignment horizontal="left" vertical="center" wrapText="1"/>
    </xf>
    <xf numFmtId="4" fontId="10" fillId="3" borderId="1" xfId="11" applyNumberFormat="1" applyFont="1" applyFill="1" applyBorder="1" applyAlignment="1">
      <alignment horizontal="center" vertical="center"/>
    </xf>
    <xf numFmtId="4" fontId="5" fillId="3" borderId="0" xfId="1" applyNumberFormat="1" applyFont="1" applyFill="1" applyBorder="1" applyAlignment="1">
      <alignment horizontal="center" vertical="center"/>
    </xf>
    <xf numFmtId="43" fontId="5" fillId="3" borderId="0" xfId="1" applyFont="1" applyFill="1" applyBorder="1" applyAlignment="1">
      <alignment horizontal="center" vertical="center"/>
    </xf>
    <xf numFmtId="40" fontId="5" fillId="3" borderId="0" xfId="1" applyNumberFormat="1" applyFont="1" applyFill="1" applyBorder="1" applyAlignment="1">
      <alignment horizontal="center" vertical="center"/>
    </xf>
    <xf numFmtId="40" fontId="5" fillId="3" borderId="0" xfId="1" applyNumberFormat="1" applyFont="1" applyFill="1" applyBorder="1" applyAlignment="1">
      <alignment horizontal="right" vertical="center"/>
    </xf>
    <xf numFmtId="165" fontId="5" fillId="3" borderId="0" xfId="2" applyNumberFormat="1" applyFont="1" applyFill="1" applyBorder="1" applyAlignment="1">
      <alignment horizontal="right" vertical="center"/>
    </xf>
    <xf numFmtId="164" fontId="9" fillId="3" borderId="0" xfId="0" applyNumberFormat="1" applyFont="1" applyFill="1" applyBorder="1" applyAlignment="1">
      <alignment horizontal="right" vertical="center"/>
    </xf>
    <xf numFmtId="2" fontId="5" fillId="3" borderId="0" xfId="0" applyNumberFormat="1" applyFont="1" applyFill="1" applyBorder="1" applyAlignment="1">
      <alignment vertical="center"/>
    </xf>
    <xf numFmtId="2" fontId="6" fillId="3" borderId="0" xfId="0" applyNumberFormat="1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43" fontId="9" fillId="0" borderId="1" xfId="1" applyFont="1" applyFill="1" applyBorder="1" applyAlignment="1">
      <alignment horizontal="center" vertical="center"/>
    </xf>
    <xf numFmtId="43" fontId="9" fillId="0" borderId="1" xfId="1" applyFont="1" applyFill="1" applyBorder="1" applyAlignment="1">
      <alignment horizontal="right" vertical="center"/>
    </xf>
    <xf numFmtId="1" fontId="9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2" fontId="10" fillId="0" borderId="0" xfId="0" applyNumberFormat="1" applyFont="1" applyAlignment="1">
      <alignment horizontal="center" vertical="center"/>
    </xf>
    <xf numFmtId="167" fontId="10" fillId="0" borderId="0" xfId="9" applyNumberFormat="1" applyFont="1" applyAlignment="1">
      <alignment horizontal="right" vertical="center"/>
    </xf>
    <xf numFmtId="43" fontId="10" fillId="0" borderId="0" xfId="8" applyFont="1" applyAlignment="1">
      <alignment horizontal="center" vertical="center"/>
    </xf>
    <xf numFmtId="10" fontId="10" fillId="0" borderId="0" xfId="8" applyNumberFormat="1" applyFont="1" applyAlignment="1">
      <alignment vertical="center"/>
    </xf>
    <xf numFmtId="43" fontId="10" fillId="0" borderId="0" xfId="8" applyFont="1" applyAlignment="1">
      <alignment vertical="center"/>
    </xf>
    <xf numFmtId="2" fontId="9" fillId="0" borderId="0" xfId="0" applyNumberFormat="1" applyFont="1" applyAlignment="1">
      <alignment horizontal="center" vertical="center"/>
    </xf>
    <xf numFmtId="0" fontId="2" fillId="3" borderId="0" xfId="0" applyFont="1" applyFill="1"/>
    <xf numFmtId="164" fontId="9" fillId="3" borderId="0" xfId="0" applyNumberFormat="1" applyFont="1" applyFill="1" applyAlignment="1">
      <alignment horizontal="right" vertical="center"/>
    </xf>
    <xf numFmtId="2" fontId="5" fillId="3" borderId="0" xfId="0" applyNumberFormat="1" applyFont="1" applyFill="1" applyAlignment="1">
      <alignment vertical="center"/>
    </xf>
    <xf numFmtId="2" fontId="9" fillId="0" borderId="20" xfId="0" applyNumberFormat="1" applyFont="1" applyBorder="1" applyAlignment="1">
      <alignment horizontal="center" vertical="center"/>
    </xf>
    <xf numFmtId="43" fontId="9" fillId="0" borderId="11" xfId="1" applyFont="1" applyFill="1" applyBorder="1" applyAlignment="1">
      <alignment horizontal="center" vertical="center"/>
    </xf>
    <xf numFmtId="43" fontId="9" fillId="0" borderId="11" xfId="1" applyFont="1" applyFill="1" applyBorder="1" applyAlignment="1">
      <alignment horizontal="right" vertical="center"/>
    </xf>
    <xf numFmtId="43" fontId="9" fillId="0" borderId="21" xfId="1" applyFont="1" applyFill="1" applyBorder="1" applyAlignment="1">
      <alignment horizontal="right" vertical="center"/>
    </xf>
    <xf numFmtId="172" fontId="10" fillId="0" borderId="22" xfId="0" applyNumberFormat="1" applyFont="1" applyBorder="1" applyAlignment="1">
      <alignment horizontal="left" vertical="center" wrapText="1"/>
    </xf>
    <xf numFmtId="4" fontId="10" fillId="0" borderId="22" xfId="11" applyNumberFormat="1" applyFont="1" applyBorder="1" applyAlignment="1">
      <alignment horizontal="center" vertical="center"/>
    </xf>
    <xf numFmtId="2" fontId="9" fillId="0" borderId="19" xfId="0" applyNumberFormat="1" applyFont="1" applyBorder="1" applyAlignment="1">
      <alignment horizontal="center" vertical="center"/>
    </xf>
    <xf numFmtId="172" fontId="10" fillId="0" borderId="23" xfId="0" applyNumberFormat="1" applyFont="1" applyBorder="1" applyAlignment="1">
      <alignment horizontal="left" vertical="center" wrapText="1"/>
    </xf>
    <xf numFmtId="4" fontId="10" fillId="0" borderId="23" xfId="11" applyNumberFormat="1" applyFont="1" applyBorder="1" applyAlignment="1">
      <alignment horizontal="center" vertical="center"/>
    </xf>
    <xf numFmtId="43" fontId="9" fillId="0" borderId="15" xfId="1" applyFont="1" applyFill="1" applyBorder="1" applyAlignment="1">
      <alignment horizontal="center" vertical="center"/>
    </xf>
    <xf numFmtId="43" fontId="9" fillId="0" borderId="24" xfId="1" applyFont="1" applyFill="1" applyBorder="1" applyAlignment="1">
      <alignment horizontal="right" vertical="center"/>
    </xf>
    <xf numFmtId="2" fontId="9" fillId="0" borderId="25" xfId="0" applyNumberFormat="1" applyFont="1" applyBorder="1" applyAlignment="1">
      <alignment horizontal="center" vertical="center"/>
    </xf>
    <xf numFmtId="43" fontId="9" fillId="0" borderId="26" xfId="1" applyFont="1" applyFill="1" applyBorder="1" applyAlignment="1">
      <alignment horizontal="center" vertical="center"/>
    </xf>
    <xf numFmtId="43" fontId="9" fillId="0" borderId="27" xfId="1" applyFont="1" applyFill="1" applyBorder="1" applyAlignment="1">
      <alignment horizontal="right" vertical="center"/>
    </xf>
    <xf numFmtId="2" fontId="9" fillId="0" borderId="28" xfId="0" applyNumberFormat="1" applyFont="1" applyBorder="1" applyAlignment="1">
      <alignment horizontal="center" vertical="center"/>
    </xf>
    <xf numFmtId="43" fontId="9" fillId="0" borderId="29" xfId="1" applyFont="1" applyFill="1" applyBorder="1" applyAlignment="1">
      <alignment horizontal="right" vertical="center"/>
    </xf>
    <xf numFmtId="2" fontId="9" fillId="0" borderId="30" xfId="0" applyNumberFormat="1" applyFont="1" applyBorder="1" applyAlignment="1">
      <alignment horizontal="center" vertical="center"/>
    </xf>
    <xf numFmtId="43" fontId="9" fillId="0" borderId="31" xfId="1" applyFont="1" applyFill="1" applyBorder="1" applyAlignment="1">
      <alignment horizontal="center" vertical="center"/>
    </xf>
    <xf numFmtId="43" fontId="9" fillId="0" borderId="32" xfId="1" applyFont="1" applyFill="1" applyBorder="1" applyAlignment="1">
      <alignment horizontal="right" vertical="center"/>
    </xf>
    <xf numFmtId="43" fontId="9" fillId="0" borderId="33" xfId="1" applyFont="1" applyFill="1" applyBorder="1" applyAlignment="1">
      <alignment horizontal="right" vertical="center"/>
    </xf>
    <xf numFmtId="43" fontId="9" fillId="0" borderId="34" xfId="1" applyFont="1" applyFill="1" applyBorder="1" applyAlignment="1">
      <alignment horizontal="right" vertical="center"/>
    </xf>
    <xf numFmtId="2" fontId="9" fillId="0" borderId="13" xfId="0" applyNumberFormat="1" applyFont="1" applyBorder="1" applyAlignment="1">
      <alignment horizontal="center" vertical="center"/>
    </xf>
    <xf numFmtId="43" fontId="9" fillId="0" borderId="35" xfId="1" applyFont="1" applyFill="1" applyBorder="1" applyAlignment="1">
      <alignment horizontal="right" vertical="center"/>
    </xf>
    <xf numFmtId="2" fontId="6" fillId="3" borderId="0" xfId="0" applyNumberFormat="1" applyFont="1" applyFill="1" applyBorder="1" applyAlignment="1">
      <alignment vertical="center"/>
    </xf>
    <xf numFmtId="2" fontId="6" fillId="4" borderId="9" xfId="0" applyNumberFormat="1" applyFont="1" applyFill="1" applyBorder="1" applyAlignment="1">
      <alignment horizontal="center" vertical="center"/>
    </xf>
    <xf numFmtId="2" fontId="5" fillId="4" borderId="9" xfId="0" applyNumberFormat="1" applyFont="1" applyFill="1" applyBorder="1" applyAlignment="1">
      <alignment vertical="center"/>
    </xf>
    <xf numFmtId="2" fontId="5" fillId="4" borderId="9" xfId="0" applyNumberFormat="1" applyFont="1" applyFill="1" applyBorder="1" applyAlignment="1">
      <alignment horizontal="center" vertical="center"/>
    </xf>
    <xf numFmtId="2" fontId="6" fillId="4" borderId="9" xfId="0" applyNumberFormat="1" applyFont="1" applyFill="1" applyBorder="1" applyAlignment="1">
      <alignment vertical="center"/>
    </xf>
    <xf numFmtId="165" fontId="5" fillId="4" borderId="10" xfId="6" applyFont="1" applyFill="1" applyBorder="1" applyAlignment="1">
      <alignment horizontal="center" vertical="center"/>
    </xf>
    <xf numFmtId="165" fontId="5" fillId="4" borderId="10" xfId="6" applyFont="1" applyFill="1" applyBorder="1" applyAlignment="1">
      <alignment horizontal="right" vertical="center"/>
    </xf>
    <xf numFmtId="0" fontId="7" fillId="3" borderId="0" xfId="0" applyFont="1" applyFill="1" applyAlignment="1">
      <alignment wrapText="1"/>
    </xf>
    <xf numFmtId="0" fontId="15" fillId="3" borderId="0" xfId="0" applyFont="1" applyFill="1" applyAlignment="1">
      <alignment wrapText="1"/>
    </xf>
    <xf numFmtId="0" fontId="16" fillId="3" borderId="0" xfId="0" applyFont="1" applyFill="1" applyAlignment="1">
      <alignment wrapText="1"/>
    </xf>
    <xf numFmtId="0" fontId="8" fillId="3" borderId="0" xfId="0" applyFont="1" applyFill="1" applyAlignment="1">
      <alignment wrapText="1"/>
    </xf>
    <xf numFmtId="2" fontId="6" fillId="3" borderId="0" xfId="0" applyNumberFormat="1" applyFont="1" applyFill="1" applyAlignment="1">
      <alignment horizontal="center"/>
    </xf>
    <xf numFmtId="0" fontId="5" fillId="3" borderId="0" xfId="0" applyFont="1" applyFill="1"/>
    <xf numFmtId="2" fontId="10" fillId="3" borderId="0" xfId="0" applyNumberFormat="1" applyFont="1" applyFill="1" applyAlignment="1">
      <alignment horizontal="center"/>
    </xf>
    <xf numFmtId="166" fontId="10" fillId="3" borderId="0" xfId="0" applyNumberFormat="1" applyFont="1" applyFill="1" applyAlignment="1">
      <alignment horizontal="center"/>
    </xf>
    <xf numFmtId="1" fontId="9" fillId="3" borderId="0" xfId="0" applyNumberFormat="1" applyFont="1" applyFill="1" applyAlignment="1">
      <alignment horizontal="center" vertical="center"/>
    </xf>
    <xf numFmtId="0" fontId="10" fillId="3" borderId="0" xfId="0" applyFont="1" applyFill="1" applyAlignment="1">
      <alignment vertical="center"/>
    </xf>
    <xf numFmtId="2" fontId="10" fillId="3" borderId="0" xfId="0" applyNumberFormat="1" applyFont="1" applyFill="1" applyAlignment="1">
      <alignment horizontal="center" vertical="center"/>
    </xf>
    <xf numFmtId="167" fontId="10" fillId="3" borderId="0" xfId="9" applyNumberFormat="1" applyFont="1" applyFill="1" applyAlignment="1">
      <alignment horizontal="right" vertical="center"/>
    </xf>
    <xf numFmtId="43" fontId="10" fillId="3" borderId="0" xfId="8" applyFont="1" applyFill="1" applyAlignment="1">
      <alignment horizontal="center" vertical="center"/>
    </xf>
    <xf numFmtId="10" fontId="10" fillId="3" borderId="0" xfId="8" applyNumberFormat="1" applyFont="1" applyFill="1" applyAlignment="1">
      <alignment vertical="center"/>
    </xf>
    <xf numFmtId="43" fontId="10" fillId="3" borderId="0" xfId="8" applyFont="1" applyFill="1" applyAlignment="1">
      <alignment vertical="center"/>
    </xf>
    <xf numFmtId="164" fontId="9" fillId="3" borderId="0" xfId="0" applyNumberFormat="1" applyFont="1" applyFill="1" applyAlignment="1">
      <alignment horizontal="center" vertical="center"/>
    </xf>
    <xf numFmtId="166" fontId="10" fillId="3" borderId="0" xfId="9" applyNumberFormat="1" applyFont="1" applyFill="1" applyAlignment="1">
      <alignment horizontal="right" vertical="center"/>
    </xf>
    <xf numFmtId="40" fontId="10" fillId="3" borderId="0" xfId="8" applyNumberFormat="1" applyFont="1" applyFill="1" applyAlignment="1">
      <alignment horizontal="right" vertical="center"/>
    </xf>
    <xf numFmtId="2" fontId="9" fillId="3" borderId="0" xfId="0" applyNumberFormat="1" applyFont="1" applyFill="1" applyAlignment="1">
      <alignment horizontal="center" vertical="center"/>
    </xf>
    <xf numFmtId="168" fontId="10" fillId="3" borderId="0" xfId="9" applyNumberFormat="1" applyFont="1" applyFill="1" applyAlignment="1">
      <alignment horizontal="right" vertical="center"/>
    </xf>
    <xf numFmtId="166" fontId="10" fillId="3" borderId="0" xfId="0" applyNumberFormat="1" applyFont="1" applyFill="1" applyAlignment="1">
      <alignment horizontal="right" vertical="center"/>
    </xf>
    <xf numFmtId="2" fontId="2" fillId="3" borderId="0" xfId="0" applyNumberFormat="1" applyFont="1" applyFill="1" applyAlignment="1">
      <alignment horizontal="right" vertical="center"/>
    </xf>
    <xf numFmtId="0" fontId="2" fillId="3" borderId="0" xfId="0" applyFont="1" applyFill="1" applyAlignment="1">
      <alignment vertical="center"/>
    </xf>
    <xf numFmtId="43" fontId="2" fillId="3" borderId="0" xfId="0" applyNumberFormat="1" applyFont="1" applyFill="1" applyAlignment="1">
      <alignment horizontal="center"/>
    </xf>
    <xf numFmtId="165" fontId="5" fillId="4" borderId="10" xfId="6" applyFont="1" applyFill="1" applyBorder="1" applyAlignment="1">
      <alignment horizontal="right"/>
    </xf>
    <xf numFmtId="164" fontId="9" fillId="4" borderId="2" xfId="0" applyNumberFormat="1" applyFont="1" applyFill="1" applyBorder="1" applyAlignment="1">
      <alignment vertical="center"/>
    </xf>
    <xf numFmtId="0" fontId="5" fillId="4" borderId="3" xfId="0" applyFont="1" applyFill="1" applyBorder="1" applyAlignment="1">
      <alignment horizontal="left" vertical="center"/>
    </xf>
    <xf numFmtId="2" fontId="5" fillId="4" borderId="3" xfId="0" applyNumberFormat="1" applyFont="1" applyFill="1" applyBorder="1" applyAlignment="1">
      <alignment horizontal="center" vertical="center"/>
    </xf>
    <xf numFmtId="166" fontId="5" fillId="4" borderId="3" xfId="1" applyNumberFormat="1" applyFont="1" applyFill="1" applyBorder="1" applyAlignment="1">
      <alignment horizontal="right" vertical="center"/>
    </xf>
    <xf numFmtId="166" fontId="5" fillId="4" borderId="3" xfId="1" applyNumberFormat="1" applyFont="1" applyFill="1" applyBorder="1" applyAlignment="1">
      <alignment horizontal="center" vertical="center"/>
    </xf>
    <xf numFmtId="165" fontId="5" fillId="4" borderId="8" xfId="6" applyFont="1" applyFill="1" applyBorder="1" applyAlignment="1">
      <alignment horizontal="right" vertical="center"/>
    </xf>
    <xf numFmtId="9" fontId="5" fillId="4" borderId="9" xfId="7" applyFont="1" applyFill="1" applyBorder="1" applyAlignment="1">
      <alignment vertical="center"/>
    </xf>
    <xf numFmtId="0" fontId="5" fillId="3" borderId="14" xfId="0" applyFont="1" applyFill="1" applyBorder="1" applyAlignment="1">
      <alignment wrapText="1"/>
    </xf>
    <xf numFmtId="0" fontId="19" fillId="6" borderId="0" xfId="0" applyFont="1" applyFill="1"/>
    <xf numFmtId="0" fontId="17" fillId="6" borderId="0" xfId="0" applyFont="1" applyFill="1"/>
    <xf numFmtId="4" fontId="10" fillId="3" borderId="1" xfId="0" applyNumberFormat="1" applyFont="1" applyFill="1" applyBorder="1" applyAlignment="1" applyProtection="1">
      <alignment horizontal="right" vertical="center"/>
      <protection locked="0"/>
    </xf>
    <xf numFmtId="40" fontId="5" fillId="4" borderId="3" xfId="1" applyNumberFormat="1" applyFont="1" applyFill="1" applyBorder="1" applyAlignment="1" applyProtection="1">
      <alignment horizontal="center" vertical="center"/>
      <protection locked="0"/>
    </xf>
    <xf numFmtId="40" fontId="5" fillId="3" borderId="0" xfId="1" applyNumberFormat="1" applyFont="1" applyFill="1" applyBorder="1" applyAlignment="1" applyProtection="1">
      <alignment horizontal="center" vertical="center"/>
      <protection locked="0"/>
    </xf>
    <xf numFmtId="2" fontId="6" fillId="3" borderId="0" xfId="0" applyNumberFormat="1" applyFont="1" applyFill="1" applyBorder="1" applyAlignment="1" applyProtection="1">
      <alignment vertical="center"/>
      <protection locked="0"/>
    </xf>
    <xf numFmtId="4" fontId="10" fillId="3" borderId="22" xfId="0" applyNumberFormat="1" applyFont="1" applyFill="1" applyBorder="1" applyAlignment="1" applyProtection="1">
      <alignment horizontal="right" vertical="center"/>
      <protection locked="0"/>
    </xf>
    <xf numFmtId="4" fontId="10" fillId="3" borderId="23" xfId="0" applyNumberFormat="1" applyFont="1" applyFill="1" applyBorder="1" applyAlignment="1" applyProtection="1">
      <alignment horizontal="right" vertical="center"/>
      <protection locked="0"/>
    </xf>
    <xf numFmtId="2" fontId="2" fillId="0" borderId="36" xfId="0" applyNumberFormat="1" applyFont="1" applyBorder="1" applyProtection="1">
      <protection locked="0"/>
    </xf>
    <xf numFmtId="0" fontId="17" fillId="3" borderId="37" xfId="0" applyFont="1" applyFill="1" applyBorder="1" applyAlignment="1" applyProtection="1">
      <alignment horizontal="left" wrapText="1"/>
      <protection locked="0"/>
    </xf>
    <xf numFmtId="0" fontId="0" fillId="3" borderId="37" xfId="0" applyFill="1" applyBorder="1" applyProtection="1">
      <protection locked="0"/>
    </xf>
    <xf numFmtId="0" fontId="2" fillId="3" borderId="37" xfId="0" applyFont="1" applyFill="1" applyBorder="1" applyAlignment="1" applyProtection="1">
      <alignment horizontal="center"/>
      <protection locked="0"/>
    </xf>
    <xf numFmtId="43" fontId="2" fillId="3" borderId="37" xfId="0" applyNumberFormat="1" applyFont="1" applyFill="1" applyBorder="1" applyProtection="1">
      <protection locked="0"/>
    </xf>
    <xf numFmtId="0" fontId="2" fillId="3" borderId="37" xfId="0" applyFont="1" applyFill="1" applyBorder="1" applyProtection="1">
      <protection locked="0"/>
    </xf>
    <xf numFmtId="0" fontId="18" fillId="9" borderId="42" xfId="0" applyFont="1" applyFill="1" applyBorder="1" applyProtection="1">
      <protection locked="0"/>
    </xf>
    <xf numFmtId="0" fontId="19" fillId="2" borderId="38" xfId="0" applyFont="1" applyFill="1" applyBorder="1" applyProtection="1">
      <protection locked="0"/>
    </xf>
    <xf numFmtId="0" fontId="17" fillId="3" borderId="0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Border="1" applyProtection="1">
      <protection locked="0"/>
    </xf>
    <xf numFmtId="0" fontId="17" fillId="3" borderId="0" xfId="0" applyFont="1" applyFill="1" applyBorder="1" applyAlignment="1" applyProtection="1">
      <alignment horizontal="left" wrapText="1"/>
      <protection locked="0"/>
    </xf>
    <xf numFmtId="43" fontId="2" fillId="3" borderId="0" xfId="0" applyNumberFormat="1" applyFont="1" applyFill="1" applyBorder="1" applyProtection="1">
      <protection locked="0"/>
    </xf>
    <xf numFmtId="0" fontId="2" fillId="3" borderId="43" xfId="0" applyFont="1" applyFill="1" applyBorder="1" applyProtection="1">
      <protection locked="0"/>
    </xf>
    <xf numFmtId="0" fontId="19" fillId="9" borderId="38" xfId="0" applyFont="1" applyFill="1" applyBorder="1" applyProtection="1">
      <protection locked="0"/>
    </xf>
    <xf numFmtId="0" fontId="17" fillId="3" borderId="0" xfId="0" applyFont="1" applyFill="1" applyBorder="1" applyAlignment="1" applyProtection="1">
      <alignment horizontal="left" vertical="top" wrapText="1"/>
      <protection locked="0"/>
    </xf>
    <xf numFmtId="0" fontId="2" fillId="3" borderId="0" xfId="0" applyFont="1" applyFill="1" applyBorder="1" applyProtection="1">
      <protection locked="0"/>
    </xf>
    <xf numFmtId="0" fontId="18" fillId="9" borderId="43" xfId="0" applyFont="1" applyFill="1" applyBorder="1" applyProtection="1">
      <protection locked="0"/>
    </xf>
    <xf numFmtId="0" fontId="0" fillId="3" borderId="38" xfId="0" applyFill="1" applyBorder="1" applyProtection="1">
      <protection locked="0"/>
    </xf>
    <xf numFmtId="0" fontId="0" fillId="3" borderId="39" xfId="0" applyFill="1" applyBorder="1" applyProtection="1">
      <protection locked="0"/>
    </xf>
    <xf numFmtId="0" fontId="0" fillId="3" borderId="40" xfId="0" applyFill="1" applyBorder="1" applyProtection="1">
      <protection locked="0"/>
    </xf>
    <xf numFmtId="0" fontId="2" fillId="3" borderId="40" xfId="0" applyFont="1" applyFill="1" applyBorder="1" applyProtection="1">
      <protection locked="0"/>
    </xf>
    <xf numFmtId="0" fontId="17" fillId="3" borderId="40" xfId="0" applyFont="1" applyFill="1" applyBorder="1" applyAlignment="1" applyProtection="1">
      <alignment wrapText="1"/>
      <protection locked="0"/>
    </xf>
    <xf numFmtId="0" fontId="17" fillId="9" borderId="41" xfId="0" applyFont="1" applyFill="1" applyBorder="1" applyAlignment="1" applyProtection="1">
      <alignment wrapText="1"/>
      <protection locked="0"/>
    </xf>
    <xf numFmtId="0" fontId="20" fillId="7" borderId="13" xfId="0" applyFont="1" applyFill="1" applyBorder="1" applyAlignment="1" applyProtection="1">
      <alignment horizontal="center" vertical="center" wrapText="1"/>
      <protection locked="0"/>
    </xf>
    <xf numFmtId="0" fontId="20" fillId="7" borderId="0" xfId="0" applyFont="1" applyFill="1" applyAlignment="1" applyProtection="1">
      <alignment horizontal="center" vertical="center" wrapText="1"/>
      <protection locked="0"/>
    </xf>
    <xf numFmtId="0" fontId="20" fillId="2" borderId="13" xfId="0" applyFont="1" applyFill="1" applyBorder="1" applyProtection="1">
      <protection locked="0"/>
    </xf>
    <xf numFmtId="0" fontId="20" fillId="2" borderId="0" xfId="0" applyFont="1" applyFill="1" applyProtection="1">
      <protection locked="0"/>
    </xf>
    <xf numFmtId="0" fontId="21" fillId="2" borderId="5" xfId="0" applyFont="1" applyFill="1" applyBorder="1" applyAlignment="1" applyProtection="1">
      <alignment horizontal="left" vertical="center" wrapText="1"/>
      <protection locked="0"/>
    </xf>
    <xf numFmtId="0" fontId="21" fillId="2" borderId="6" xfId="0" applyFont="1" applyFill="1" applyBorder="1" applyAlignment="1" applyProtection="1">
      <alignment horizontal="left" vertical="center" wrapText="1"/>
      <protection locked="0"/>
    </xf>
    <xf numFmtId="0" fontId="17" fillId="2" borderId="4" xfId="0" applyFont="1" applyFill="1" applyBorder="1" applyAlignment="1" applyProtection="1">
      <alignment horizontal="left" vertical="center"/>
      <protection locked="0"/>
    </xf>
    <xf numFmtId="0" fontId="23" fillId="2" borderId="4" xfId="0" applyFont="1" applyFill="1" applyBorder="1" applyAlignment="1" applyProtection="1">
      <alignment horizontal="center" vertical="center"/>
      <protection locked="0"/>
    </xf>
    <xf numFmtId="0" fontId="21" fillId="2" borderId="7" xfId="0" applyFont="1" applyFill="1" applyBorder="1" applyAlignment="1" applyProtection="1">
      <alignment horizontal="left" vertical="center" wrapText="1"/>
      <protection locked="0"/>
    </xf>
    <xf numFmtId="0" fontId="21" fillId="2" borderId="13" xfId="0" applyFont="1" applyFill="1" applyBorder="1" applyAlignment="1" applyProtection="1">
      <alignment wrapText="1"/>
      <protection locked="0"/>
    </xf>
    <xf numFmtId="0" fontId="21" fillId="2" borderId="0" xfId="0" applyFont="1" applyFill="1" applyAlignment="1" applyProtection="1">
      <alignment wrapText="1"/>
      <protection locked="0"/>
    </xf>
    <xf numFmtId="0" fontId="20" fillId="7" borderId="13" xfId="0" applyFont="1" applyFill="1" applyBorder="1" applyAlignment="1" applyProtection="1">
      <alignment horizontal="center" wrapText="1"/>
      <protection locked="0"/>
    </xf>
    <xf numFmtId="0" fontId="20" fillId="7" borderId="0" xfId="0" applyFont="1" applyFill="1" applyAlignment="1" applyProtection="1">
      <alignment horizontal="center" wrapText="1"/>
      <protection locked="0"/>
    </xf>
  </cellXfs>
  <cellStyles count="12">
    <cellStyle name="Millares" xfId="1" builtinId="3"/>
    <cellStyle name="Millares 2" xfId="8"/>
    <cellStyle name="Millares 2 32" xfId="5"/>
    <cellStyle name="Millares 5" xfId="10"/>
    <cellStyle name="Moneda" xfId="2" builtinId="4"/>
    <cellStyle name="Moneda 3" xfId="6"/>
    <cellStyle name="Normal" xfId="0" builtinId="0"/>
    <cellStyle name="Normal 2" xfId="4"/>
    <cellStyle name="Normal 2 2" xfId="11"/>
    <cellStyle name="Normal 3" xfId="3"/>
    <cellStyle name="Porcentaje 2" xfId="7"/>
    <cellStyle name="Porcentu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derjudicialgobdo.sharepoint.com/Modelo%20para%20presupuesto%20de%20dignificacion/____Presupuesto%20La%20Romana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"/>
      <sheetName val="Analisis Pres."/>
      <sheetName val="Analisis"/>
      <sheetName val="Sub-partidas"/>
      <sheetName val="Ins"/>
      <sheetName val="Herram"/>
      <sheetName val="Rndmto"/>
      <sheetName val="MOCuadrillas"/>
      <sheetName val="MOJornal"/>
      <sheetName val="Ana"/>
      <sheetName val="Ana-Param"/>
      <sheetName val="Indice"/>
      <sheetName val="Alquileres"/>
      <sheetName val="Hoja1"/>
      <sheetName val="Hoja2"/>
      <sheetName val="____Presupuesto La Romana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2"/>
  <sheetViews>
    <sheetView tabSelected="1" view="pageBreakPreview" zoomScale="80" zoomScaleNormal="80" zoomScaleSheetLayoutView="80" workbookViewId="0">
      <selection activeCell="E262" sqref="E262"/>
    </sheetView>
  </sheetViews>
  <sheetFormatPr baseColWidth="10" defaultColWidth="11" defaultRowHeight="14.25" x14ac:dyDescent="0.2"/>
  <cols>
    <col min="1" max="1" width="8.42578125" style="1" customWidth="1"/>
    <col min="2" max="2" width="77.5703125" style="2" customWidth="1"/>
    <col min="3" max="3" width="11" style="3" customWidth="1"/>
    <col min="4" max="4" width="9.140625" style="3" customWidth="1"/>
    <col min="5" max="5" width="15.7109375" style="14" customWidth="1"/>
    <col min="6" max="6" width="17" style="3" customWidth="1"/>
    <col min="7" max="7" width="26.5703125" style="3" customWidth="1"/>
    <col min="8" max="8" width="15.28515625" style="3" bestFit="1" customWidth="1"/>
    <col min="9" max="9" width="14.42578125" style="3" bestFit="1" customWidth="1"/>
    <col min="10" max="11" width="9.140625" style="3"/>
    <col min="12" max="12" width="17.140625" style="3" customWidth="1"/>
    <col min="13" max="61" width="9.140625" style="3"/>
    <col min="62" max="62" width="6.140625" style="3" customWidth="1"/>
    <col min="63" max="63" width="41" style="3" customWidth="1"/>
    <col min="64" max="64" width="10.85546875" style="3" customWidth="1"/>
    <col min="65" max="65" width="8.7109375" style="3" customWidth="1"/>
    <col min="66" max="66" width="14.42578125" style="3" customWidth="1"/>
    <col min="67" max="67" width="15.7109375" style="3" bestFit="1" customWidth="1"/>
    <col min="68" max="68" width="15.7109375" style="3" customWidth="1"/>
    <col min="69" max="69" width="14.42578125" style="3" bestFit="1" customWidth="1"/>
    <col min="70" max="70" width="12.7109375" style="3" bestFit="1" customWidth="1"/>
    <col min="71" max="317" width="9.140625" style="3"/>
    <col min="318" max="318" width="6.140625" style="3" customWidth="1"/>
    <col min="319" max="319" width="41" style="3" customWidth="1"/>
    <col min="320" max="320" width="10.85546875" style="3" customWidth="1"/>
    <col min="321" max="321" width="8.7109375" style="3" customWidth="1"/>
    <col min="322" max="322" width="14.42578125" style="3" customWidth="1"/>
    <col min="323" max="323" width="15.7109375" style="3" bestFit="1" customWidth="1"/>
    <col min="324" max="324" width="15.7109375" style="3" customWidth="1"/>
    <col min="325" max="325" width="14.42578125" style="3" bestFit="1" customWidth="1"/>
    <col min="326" max="326" width="12.7109375" style="3" bestFit="1" customWidth="1"/>
    <col min="327" max="573" width="9.140625" style="3"/>
    <col min="574" max="574" width="6.140625" style="3" customWidth="1"/>
    <col min="575" max="575" width="41" style="3" customWidth="1"/>
    <col min="576" max="576" width="10.85546875" style="3" customWidth="1"/>
    <col min="577" max="577" width="8.7109375" style="3" customWidth="1"/>
    <col min="578" max="578" width="14.42578125" style="3" customWidth="1"/>
    <col min="579" max="579" width="15.7109375" style="3" bestFit="1" customWidth="1"/>
    <col min="580" max="580" width="15.7109375" style="3" customWidth="1"/>
    <col min="581" max="581" width="14.42578125" style="3" bestFit="1" customWidth="1"/>
    <col min="582" max="582" width="12.7109375" style="3" bestFit="1" customWidth="1"/>
    <col min="583" max="829" width="9.140625" style="3"/>
    <col min="830" max="830" width="6.140625" style="3" customWidth="1"/>
    <col min="831" max="831" width="41" style="3" customWidth="1"/>
    <col min="832" max="832" width="10.85546875" style="3" customWidth="1"/>
    <col min="833" max="833" width="8.7109375" style="3" customWidth="1"/>
    <col min="834" max="834" width="14.42578125" style="3" customWidth="1"/>
    <col min="835" max="835" width="15.7109375" style="3" bestFit="1" customWidth="1"/>
    <col min="836" max="836" width="15.7109375" style="3" customWidth="1"/>
    <col min="837" max="837" width="14.42578125" style="3" bestFit="1" customWidth="1"/>
    <col min="838" max="838" width="12.7109375" style="3" bestFit="1" customWidth="1"/>
    <col min="839" max="1085" width="9.140625" style="3"/>
    <col min="1086" max="1086" width="6.140625" style="3" customWidth="1"/>
    <col min="1087" max="1087" width="41" style="3" customWidth="1"/>
    <col min="1088" max="1088" width="10.85546875" style="3" customWidth="1"/>
    <col min="1089" max="1089" width="8.7109375" style="3" customWidth="1"/>
    <col min="1090" max="1090" width="14.42578125" style="3" customWidth="1"/>
    <col min="1091" max="1091" width="15.7109375" style="3" bestFit="1" customWidth="1"/>
    <col min="1092" max="1092" width="15.7109375" style="3" customWidth="1"/>
    <col min="1093" max="1093" width="14.42578125" style="3" bestFit="1" customWidth="1"/>
    <col min="1094" max="1094" width="12.7109375" style="3" bestFit="1" customWidth="1"/>
    <col min="1095" max="1341" width="9.140625" style="3"/>
    <col min="1342" max="1342" width="6.140625" style="3" customWidth="1"/>
    <col min="1343" max="1343" width="41" style="3" customWidth="1"/>
    <col min="1344" max="1344" width="10.85546875" style="3" customWidth="1"/>
    <col min="1345" max="1345" width="8.7109375" style="3" customWidth="1"/>
    <col min="1346" max="1346" width="14.42578125" style="3" customWidth="1"/>
    <col min="1347" max="1347" width="15.7109375" style="3" bestFit="1" customWidth="1"/>
    <col min="1348" max="1348" width="15.7109375" style="3" customWidth="1"/>
    <col min="1349" max="1349" width="14.42578125" style="3" bestFit="1" customWidth="1"/>
    <col min="1350" max="1350" width="12.7109375" style="3" bestFit="1" customWidth="1"/>
    <col min="1351" max="1597" width="9.140625" style="3"/>
    <col min="1598" max="1598" width="6.140625" style="3" customWidth="1"/>
    <col min="1599" max="1599" width="41" style="3" customWidth="1"/>
    <col min="1600" max="1600" width="10.85546875" style="3" customWidth="1"/>
    <col min="1601" max="1601" width="8.7109375" style="3" customWidth="1"/>
    <col min="1602" max="1602" width="14.42578125" style="3" customWidth="1"/>
    <col min="1603" max="1603" width="15.7109375" style="3" bestFit="1" customWidth="1"/>
    <col min="1604" max="1604" width="15.7109375" style="3" customWidth="1"/>
    <col min="1605" max="1605" width="14.42578125" style="3" bestFit="1" customWidth="1"/>
    <col min="1606" max="1606" width="12.7109375" style="3" bestFit="1" customWidth="1"/>
    <col min="1607" max="1853" width="9.140625" style="3"/>
    <col min="1854" max="1854" width="6.140625" style="3" customWidth="1"/>
    <col min="1855" max="1855" width="41" style="3" customWidth="1"/>
    <col min="1856" max="1856" width="10.85546875" style="3" customWidth="1"/>
    <col min="1857" max="1857" width="8.7109375" style="3" customWidth="1"/>
    <col min="1858" max="1858" width="14.42578125" style="3" customWidth="1"/>
    <col min="1859" max="1859" width="15.7109375" style="3" bestFit="1" customWidth="1"/>
    <col min="1860" max="1860" width="15.7109375" style="3" customWidth="1"/>
    <col min="1861" max="1861" width="14.42578125" style="3" bestFit="1" customWidth="1"/>
    <col min="1862" max="1862" width="12.7109375" style="3" bestFit="1" customWidth="1"/>
    <col min="1863" max="2109" width="9.140625" style="3"/>
    <col min="2110" max="2110" width="6.140625" style="3" customWidth="1"/>
    <col min="2111" max="2111" width="41" style="3" customWidth="1"/>
    <col min="2112" max="2112" width="10.85546875" style="3" customWidth="1"/>
    <col min="2113" max="2113" width="8.7109375" style="3" customWidth="1"/>
    <col min="2114" max="2114" width="14.42578125" style="3" customWidth="1"/>
    <col min="2115" max="2115" width="15.7109375" style="3" bestFit="1" customWidth="1"/>
    <col min="2116" max="2116" width="15.7109375" style="3" customWidth="1"/>
    <col min="2117" max="2117" width="14.42578125" style="3" bestFit="1" customWidth="1"/>
    <col min="2118" max="2118" width="12.7109375" style="3" bestFit="1" customWidth="1"/>
    <col min="2119" max="2365" width="9.140625" style="3"/>
    <col min="2366" max="2366" width="6.140625" style="3" customWidth="1"/>
    <col min="2367" max="2367" width="41" style="3" customWidth="1"/>
    <col min="2368" max="2368" width="10.85546875" style="3" customWidth="1"/>
    <col min="2369" max="2369" width="8.7109375" style="3" customWidth="1"/>
    <col min="2370" max="2370" width="14.42578125" style="3" customWidth="1"/>
    <col min="2371" max="2371" width="15.7109375" style="3" bestFit="1" customWidth="1"/>
    <col min="2372" max="2372" width="15.7109375" style="3" customWidth="1"/>
    <col min="2373" max="2373" width="14.42578125" style="3" bestFit="1" customWidth="1"/>
    <col min="2374" max="2374" width="12.7109375" style="3" bestFit="1" customWidth="1"/>
    <col min="2375" max="2621" width="9.140625" style="3"/>
    <col min="2622" max="2622" width="6.140625" style="3" customWidth="1"/>
    <col min="2623" max="2623" width="41" style="3" customWidth="1"/>
    <col min="2624" max="2624" width="10.85546875" style="3" customWidth="1"/>
    <col min="2625" max="2625" width="8.7109375" style="3" customWidth="1"/>
    <col min="2626" max="2626" width="14.42578125" style="3" customWidth="1"/>
    <col min="2627" max="2627" width="15.7109375" style="3" bestFit="1" customWidth="1"/>
    <col min="2628" max="2628" width="15.7109375" style="3" customWidth="1"/>
    <col min="2629" max="2629" width="14.42578125" style="3" bestFit="1" customWidth="1"/>
    <col min="2630" max="2630" width="12.7109375" style="3" bestFit="1" customWidth="1"/>
    <col min="2631" max="2877" width="9.140625" style="3"/>
    <col min="2878" max="2878" width="6.140625" style="3" customWidth="1"/>
    <col min="2879" max="2879" width="41" style="3" customWidth="1"/>
    <col min="2880" max="2880" width="10.85546875" style="3" customWidth="1"/>
    <col min="2881" max="2881" width="8.7109375" style="3" customWidth="1"/>
    <col min="2882" max="2882" width="14.42578125" style="3" customWidth="1"/>
    <col min="2883" max="2883" width="15.7109375" style="3" bestFit="1" customWidth="1"/>
    <col min="2884" max="2884" width="15.7109375" style="3" customWidth="1"/>
    <col min="2885" max="2885" width="14.42578125" style="3" bestFit="1" customWidth="1"/>
    <col min="2886" max="2886" width="12.7109375" style="3" bestFit="1" customWidth="1"/>
    <col min="2887" max="3133" width="9.140625" style="3"/>
    <col min="3134" max="3134" width="6.140625" style="3" customWidth="1"/>
    <col min="3135" max="3135" width="41" style="3" customWidth="1"/>
    <col min="3136" max="3136" width="10.85546875" style="3" customWidth="1"/>
    <col min="3137" max="3137" width="8.7109375" style="3" customWidth="1"/>
    <col min="3138" max="3138" width="14.42578125" style="3" customWidth="1"/>
    <col min="3139" max="3139" width="15.7109375" style="3" bestFit="1" customWidth="1"/>
    <col min="3140" max="3140" width="15.7109375" style="3" customWidth="1"/>
    <col min="3141" max="3141" width="14.42578125" style="3" bestFit="1" customWidth="1"/>
    <col min="3142" max="3142" width="12.7109375" style="3" bestFit="1" customWidth="1"/>
    <col min="3143" max="3389" width="9.140625" style="3"/>
    <col min="3390" max="3390" width="6.140625" style="3" customWidth="1"/>
    <col min="3391" max="3391" width="41" style="3" customWidth="1"/>
    <col min="3392" max="3392" width="10.85546875" style="3" customWidth="1"/>
    <col min="3393" max="3393" width="8.7109375" style="3" customWidth="1"/>
    <col min="3394" max="3394" width="14.42578125" style="3" customWidth="1"/>
    <col min="3395" max="3395" width="15.7109375" style="3" bestFit="1" customWidth="1"/>
    <col min="3396" max="3396" width="15.7109375" style="3" customWidth="1"/>
    <col min="3397" max="3397" width="14.42578125" style="3" bestFit="1" customWidth="1"/>
    <col min="3398" max="3398" width="12.7109375" style="3" bestFit="1" customWidth="1"/>
    <col min="3399" max="3645" width="9.140625" style="3"/>
    <col min="3646" max="3646" width="6.140625" style="3" customWidth="1"/>
    <col min="3647" max="3647" width="41" style="3" customWidth="1"/>
    <col min="3648" max="3648" width="10.85546875" style="3" customWidth="1"/>
    <col min="3649" max="3649" width="8.7109375" style="3" customWidth="1"/>
    <col min="3650" max="3650" width="14.42578125" style="3" customWidth="1"/>
    <col min="3651" max="3651" width="15.7109375" style="3" bestFit="1" customWidth="1"/>
    <col min="3652" max="3652" width="15.7109375" style="3" customWidth="1"/>
    <col min="3653" max="3653" width="14.42578125" style="3" bestFit="1" customWidth="1"/>
    <col min="3654" max="3654" width="12.7109375" style="3" bestFit="1" customWidth="1"/>
    <col min="3655" max="3901" width="9.140625" style="3"/>
    <col min="3902" max="3902" width="6.140625" style="3" customWidth="1"/>
    <col min="3903" max="3903" width="41" style="3" customWidth="1"/>
    <col min="3904" max="3904" width="10.85546875" style="3" customWidth="1"/>
    <col min="3905" max="3905" width="8.7109375" style="3" customWidth="1"/>
    <col min="3906" max="3906" width="14.42578125" style="3" customWidth="1"/>
    <col min="3907" max="3907" width="15.7109375" style="3" bestFit="1" customWidth="1"/>
    <col min="3908" max="3908" width="15.7109375" style="3" customWidth="1"/>
    <col min="3909" max="3909" width="14.42578125" style="3" bestFit="1" customWidth="1"/>
    <col min="3910" max="3910" width="12.7109375" style="3" bestFit="1" customWidth="1"/>
    <col min="3911" max="4157" width="9.140625" style="3"/>
    <col min="4158" max="4158" width="6.140625" style="3" customWidth="1"/>
    <col min="4159" max="4159" width="41" style="3" customWidth="1"/>
    <col min="4160" max="4160" width="10.85546875" style="3" customWidth="1"/>
    <col min="4161" max="4161" width="8.7109375" style="3" customWidth="1"/>
    <col min="4162" max="4162" width="14.42578125" style="3" customWidth="1"/>
    <col min="4163" max="4163" width="15.7109375" style="3" bestFit="1" customWidth="1"/>
    <col min="4164" max="4164" width="15.7109375" style="3" customWidth="1"/>
    <col min="4165" max="4165" width="14.42578125" style="3" bestFit="1" customWidth="1"/>
    <col min="4166" max="4166" width="12.7109375" style="3" bestFit="1" customWidth="1"/>
    <col min="4167" max="4413" width="9.140625" style="3"/>
    <col min="4414" max="4414" width="6.140625" style="3" customWidth="1"/>
    <col min="4415" max="4415" width="41" style="3" customWidth="1"/>
    <col min="4416" max="4416" width="10.85546875" style="3" customWidth="1"/>
    <col min="4417" max="4417" width="8.7109375" style="3" customWidth="1"/>
    <col min="4418" max="4418" width="14.42578125" style="3" customWidth="1"/>
    <col min="4419" max="4419" width="15.7109375" style="3" bestFit="1" customWidth="1"/>
    <col min="4420" max="4420" width="15.7109375" style="3" customWidth="1"/>
    <col min="4421" max="4421" width="14.42578125" style="3" bestFit="1" customWidth="1"/>
    <col min="4422" max="4422" width="12.7109375" style="3" bestFit="1" customWidth="1"/>
    <col min="4423" max="4669" width="9.140625" style="3"/>
    <col min="4670" max="4670" width="6.140625" style="3" customWidth="1"/>
    <col min="4671" max="4671" width="41" style="3" customWidth="1"/>
    <col min="4672" max="4672" width="10.85546875" style="3" customWidth="1"/>
    <col min="4673" max="4673" width="8.7109375" style="3" customWidth="1"/>
    <col min="4674" max="4674" width="14.42578125" style="3" customWidth="1"/>
    <col min="4675" max="4675" width="15.7109375" style="3" bestFit="1" customWidth="1"/>
    <col min="4676" max="4676" width="15.7109375" style="3" customWidth="1"/>
    <col min="4677" max="4677" width="14.42578125" style="3" bestFit="1" customWidth="1"/>
    <col min="4678" max="4678" width="12.7109375" style="3" bestFit="1" customWidth="1"/>
    <col min="4679" max="4925" width="9.140625" style="3"/>
    <col min="4926" max="4926" width="6.140625" style="3" customWidth="1"/>
    <col min="4927" max="4927" width="41" style="3" customWidth="1"/>
    <col min="4928" max="4928" width="10.85546875" style="3" customWidth="1"/>
    <col min="4929" max="4929" width="8.7109375" style="3" customWidth="1"/>
    <col min="4930" max="4930" width="14.42578125" style="3" customWidth="1"/>
    <col min="4931" max="4931" width="15.7109375" style="3" bestFit="1" customWidth="1"/>
    <col min="4932" max="4932" width="15.7109375" style="3" customWidth="1"/>
    <col min="4933" max="4933" width="14.42578125" style="3" bestFit="1" customWidth="1"/>
    <col min="4934" max="4934" width="12.7109375" style="3" bestFit="1" customWidth="1"/>
    <col min="4935" max="5181" width="9.140625" style="3"/>
    <col min="5182" max="5182" width="6.140625" style="3" customWidth="1"/>
    <col min="5183" max="5183" width="41" style="3" customWidth="1"/>
    <col min="5184" max="5184" width="10.85546875" style="3" customWidth="1"/>
    <col min="5185" max="5185" width="8.7109375" style="3" customWidth="1"/>
    <col min="5186" max="5186" width="14.42578125" style="3" customWidth="1"/>
    <col min="5187" max="5187" width="15.7109375" style="3" bestFit="1" customWidth="1"/>
    <col min="5188" max="5188" width="15.7109375" style="3" customWidth="1"/>
    <col min="5189" max="5189" width="14.42578125" style="3" bestFit="1" customWidth="1"/>
    <col min="5190" max="5190" width="12.7109375" style="3" bestFit="1" customWidth="1"/>
    <col min="5191" max="5437" width="9.140625" style="3"/>
    <col min="5438" max="5438" width="6.140625" style="3" customWidth="1"/>
    <col min="5439" max="5439" width="41" style="3" customWidth="1"/>
    <col min="5440" max="5440" width="10.85546875" style="3" customWidth="1"/>
    <col min="5441" max="5441" width="8.7109375" style="3" customWidth="1"/>
    <col min="5442" max="5442" width="14.42578125" style="3" customWidth="1"/>
    <col min="5443" max="5443" width="15.7109375" style="3" bestFit="1" customWidth="1"/>
    <col min="5444" max="5444" width="15.7109375" style="3" customWidth="1"/>
    <col min="5445" max="5445" width="14.42578125" style="3" bestFit="1" customWidth="1"/>
    <col min="5446" max="5446" width="12.7109375" style="3" bestFit="1" customWidth="1"/>
    <col min="5447" max="5693" width="9.140625" style="3"/>
    <col min="5694" max="5694" width="6.140625" style="3" customWidth="1"/>
    <col min="5695" max="5695" width="41" style="3" customWidth="1"/>
    <col min="5696" max="5696" width="10.85546875" style="3" customWidth="1"/>
    <col min="5697" max="5697" width="8.7109375" style="3" customWidth="1"/>
    <col min="5698" max="5698" width="14.42578125" style="3" customWidth="1"/>
    <col min="5699" max="5699" width="15.7109375" style="3" bestFit="1" customWidth="1"/>
    <col min="5700" max="5700" width="15.7109375" style="3" customWidth="1"/>
    <col min="5701" max="5701" width="14.42578125" style="3" bestFit="1" customWidth="1"/>
    <col min="5702" max="5702" width="12.7109375" style="3" bestFit="1" customWidth="1"/>
    <col min="5703" max="5949" width="9.140625" style="3"/>
    <col min="5950" max="5950" width="6.140625" style="3" customWidth="1"/>
    <col min="5951" max="5951" width="41" style="3" customWidth="1"/>
    <col min="5952" max="5952" width="10.85546875" style="3" customWidth="1"/>
    <col min="5953" max="5953" width="8.7109375" style="3" customWidth="1"/>
    <col min="5954" max="5954" width="14.42578125" style="3" customWidth="1"/>
    <col min="5955" max="5955" width="15.7109375" style="3" bestFit="1" customWidth="1"/>
    <col min="5956" max="5956" width="15.7109375" style="3" customWidth="1"/>
    <col min="5957" max="5957" width="14.42578125" style="3" bestFit="1" customWidth="1"/>
    <col min="5958" max="5958" width="12.7109375" style="3" bestFit="1" customWidth="1"/>
    <col min="5959" max="6205" width="9.140625" style="3"/>
    <col min="6206" max="6206" width="6.140625" style="3" customWidth="1"/>
    <col min="6207" max="6207" width="41" style="3" customWidth="1"/>
    <col min="6208" max="6208" width="10.85546875" style="3" customWidth="1"/>
    <col min="6209" max="6209" width="8.7109375" style="3" customWidth="1"/>
    <col min="6210" max="6210" width="14.42578125" style="3" customWidth="1"/>
    <col min="6211" max="6211" width="15.7109375" style="3" bestFit="1" customWidth="1"/>
    <col min="6212" max="6212" width="15.7109375" style="3" customWidth="1"/>
    <col min="6213" max="6213" width="14.42578125" style="3" bestFit="1" customWidth="1"/>
    <col min="6214" max="6214" width="12.7109375" style="3" bestFit="1" customWidth="1"/>
    <col min="6215" max="6461" width="9.140625" style="3"/>
    <col min="6462" max="6462" width="6.140625" style="3" customWidth="1"/>
    <col min="6463" max="6463" width="41" style="3" customWidth="1"/>
    <col min="6464" max="6464" width="10.85546875" style="3" customWidth="1"/>
    <col min="6465" max="6465" width="8.7109375" style="3" customWidth="1"/>
    <col min="6466" max="6466" width="14.42578125" style="3" customWidth="1"/>
    <col min="6467" max="6467" width="15.7109375" style="3" bestFit="1" customWidth="1"/>
    <col min="6468" max="6468" width="15.7109375" style="3" customWidth="1"/>
    <col min="6469" max="6469" width="14.42578125" style="3" bestFit="1" customWidth="1"/>
    <col min="6470" max="6470" width="12.7109375" style="3" bestFit="1" customWidth="1"/>
    <col min="6471" max="6717" width="9.140625" style="3"/>
    <col min="6718" max="6718" width="6.140625" style="3" customWidth="1"/>
    <col min="6719" max="6719" width="41" style="3" customWidth="1"/>
    <col min="6720" max="6720" width="10.85546875" style="3" customWidth="1"/>
    <col min="6721" max="6721" width="8.7109375" style="3" customWidth="1"/>
    <col min="6722" max="6722" width="14.42578125" style="3" customWidth="1"/>
    <col min="6723" max="6723" width="15.7109375" style="3" bestFit="1" customWidth="1"/>
    <col min="6724" max="6724" width="15.7109375" style="3" customWidth="1"/>
    <col min="6725" max="6725" width="14.42578125" style="3" bestFit="1" customWidth="1"/>
    <col min="6726" max="6726" width="12.7109375" style="3" bestFit="1" customWidth="1"/>
    <col min="6727" max="6973" width="9.140625" style="3"/>
    <col min="6974" max="6974" width="6.140625" style="3" customWidth="1"/>
    <col min="6975" max="6975" width="41" style="3" customWidth="1"/>
    <col min="6976" max="6976" width="10.85546875" style="3" customWidth="1"/>
    <col min="6977" max="6977" width="8.7109375" style="3" customWidth="1"/>
    <col min="6978" max="6978" width="14.42578125" style="3" customWidth="1"/>
    <col min="6979" max="6979" width="15.7109375" style="3" bestFit="1" customWidth="1"/>
    <col min="6980" max="6980" width="15.7109375" style="3" customWidth="1"/>
    <col min="6981" max="6981" width="14.42578125" style="3" bestFit="1" customWidth="1"/>
    <col min="6982" max="6982" width="12.7109375" style="3" bestFit="1" customWidth="1"/>
    <col min="6983" max="7229" width="9.140625" style="3"/>
    <col min="7230" max="7230" width="6.140625" style="3" customWidth="1"/>
    <col min="7231" max="7231" width="41" style="3" customWidth="1"/>
    <col min="7232" max="7232" width="10.85546875" style="3" customWidth="1"/>
    <col min="7233" max="7233" width="8.7109375" style="3" customWidth="1"/>
    <col min="7234" max="7234" width="14.42578125" style="3" customWidth="1"/>
    <col min="7235" max="7235" width="15.7109375" style="3" bestFit="1" customWidth="1"/>
    <col min="7236" max="7236" width="15.7109375" style="3" customWidth="1"/>
    <col min="7237" max="7237" width="14.42578125" style="3" bestFit="1" customWidth="1"/>
    <col min="7238" max="7238" width="12.7109375" style="3" bestFit="1" customWidth="1"/>
    <col min="7239" max="7485" width="9.140625" style="3"/>
    <col min="7486" max="7486" width="6.140625" style="3" customWidth="1"/>
    <col min="7487" max="7487" width="41" style="3" customWidth="1"/>
    <col min="7488" max="7488" width="10.85546875" style="3" customWidth="1"/>
    <col min="7489" max="7489" width="8.7109375" style="3" customWidth="1"/>
    <col min="7490" max="7490" width="14.42578125" style="3" customWidth="1"/>
    <col min="7491" max="7491" width="15.7109375" style="3" bestFit="1" customWidth="1"/>
    <col min="7492" max="7492" width="15.7109375" style="3" customWidth="1"/>
    <col min="7493" max="7493" width="14.42578125" style="3" bestFit="1" customWidth="1"/>
    <col min="7494" max="7494" width="12.7109375" style="3" bestFit="1" customWidth="1"/>
    <col min="7495" max="7741" width="9.140625" style="3"/>
    <col min="7742" max="7742" width="6.140625" style="3" customWidth="1"/>
    <col min="7743" max="7743" width="41" style="3" customWidth="1"/>
    <col min="7744" max="7744" width="10.85546875" style="3" customWidth="1"/>
    <col min="7745" max="7745" width="8.7109375" style="3" customWidth="1"/>
    <col min="7746" max="7746" width="14.42578125" style="3" customWidth="1"/>
    <col min="7747" max="7747" width="15.7109375" style="3" bestFit="1" customWidth="1"/>
    <col min="7748" max="7748" width="15.7109375" style="3" customWidth="1"/>
    <col min="7749" max="7749" width="14.42578125" style="3" bestFit="1" customWidth="1"/>
    <col min="7750" max="7750" width="12.7109375" style="3" bestFit="1" customWidth="1"/>
    <col min="7751" max="7997" width="9.140625" style="3"/>
    <col min="7998" max="7998" width="6.140625" style="3" customWidth="1"/>
    <col min="7999" max="7999" width="41" style="3" customWidth="1"/>
    <col min="8000" max="8000" width="10.85546875" style="3" customWidth="1"/>
    <col min="8001" max="8001" width="8.7109375" style="3" customWidth="1"/>
    <col min="8002" max="8002" width="14.42578125" style="3" customWidth="1"/>
    <col min="8003" max="8003" width="15.7109375" style="3" bestFit="1" customWidth="1"/>
    <col min="8004" max="8004" width="15.7109375" style="3" customWidth="1"/>
    <col min="8005" max="8005" width="14.42578125" style="3" bestFit="1" customWidth="1"/>
    <col min="8006" max="8006" width="12.7109375" style="3" bestFit="1" customWidth="1"/>
    <col min="8007" max="8253" width="9.140625" style="3"/>
    <col min="8254" max="8254" width="6.140625" style="3" customWidth="1"/>
    <col min="8255" max="8255" width="41" style="3" customWidth="1"/>
    <col min="8256" max="8256" width="10.85546875" style="3" customWidth="1"/>
    <col min="8257" max="8257" width="8.7109375" style="3" customWidth="1"/>
    <col min="8258" max="8258" width="14.42578125" style="3" customWidth="1"/>
    <col min="8259" max="8259" width="15.7109375" style="3" bestFit="1" customWidth="1"/>
    <col min="8260" max="8260" width="15.7109375" style="3" customWidth="1"/>
    <col min="8261" max="8261" width="14.42578125" style="3" bestFit="1" customWidth="1"/>
    <col min="8262" max="8262" width="12.7109375" style="3" bestFit="1" customWidth="1"/>
    <col min="8263" max="8509" width="9.140625" style="3"/>
    <col min="8510" max="8510" width="6.140625" style="3" customWidth="1"/>
    <col min="8511" max="8511" width="41" style="3" customWidth="1"/>
    <col min="8512" max="8512" width="10.85546875" style="3" customWidth="1"/>
    <col min="8513" max="8513" width="8.7109375" style="3" customWidth="1"/>
    <col min="8514" max="8514" width="14.42578125" style="3" customWidth="1"/>
    <col min="8515" max="8515" width="15.7109375" style="3" bestFit="1" customWidth="1"/>
    <col min="8516" max="8516" width="15.7109375" style="3" customWidth="1"/>
    <col min="8517" max="8517" width="14.42578125" style="3" bestFit="1" customWidth="1"/>
    <col min="8518" max="8518" width="12.7109375" style="3" bestFit="1" customWidth="1"/>
    <col min="8519" max="8765" width="9.140625" style="3"/>
    <col min="8766" max="8766" width="6.140625" style="3" customWidth="1"/>
    <col min="8767" max="8767" width="41" style="3" customWidth="1"/>
    <col min="8768" max="8768" width="10.85546875" style="3" customWidth="1"/>
    <col min="8769" max="8769" width="8.7109375" style="3" customWidth="1"/>
    <col min="8770" max="8770" width="14.42578125" style="3" customWidth="1"/>
    <col min="8771" max="8771" width="15.7109375" style="3" bestFit="1" customWidth="1"/>
    <col min="8772" max="8772" width="15.7109375" style="3" customWidth="1"/>
    <col min="8773" max="8773" width="14.42578125" style="3" bestFit="1" customWidth="1"/>
    <col min="8774" max="8774" width="12.7109375" style="3" bestFit="1" customWidth="1"/>
    <col min="8775" max="9021" width="9.140625" style="3"/>
    <col min="9022" max="9022" width="6.140625" style="3" customWidth="1"/>
    <col min="9023" max="9023" width="41" style="3" customWidth="1"/>
    <col min="9024" max="9024" width="10.85546875" style="3" customWidth="1"/>
    <col min="9025" max="9025" width="8.7109375" style="3" customWidth="1"/>
    <col min="9026" max="9026" width="14.42578125" style="3" customWidth="1"/>
    <col min="9027" max="9027" width="15.7109375" style="3" bestFit="1" customWidth="1"/>
    <col min="9028" max="9028" width="15.7109375" style="3" customWidth="1"/>
    <col min="9029" max="9029" width="14.42578125" style="3" bestFit="1" customWidth="1"/>
    <col min="9030" max="9030" width="12.7109375" style="3" bestFit="1" customWidth="1"/>
    <col min="9031" max="9277" width="9.140625" style="3"/>
    <col min="9278" max="9278" width="6.140625" style="3" customWidth="1"/>
    <col min="9279" max="9279" width="41" style="3" customWidth="1"/>
    <col min="9280" max="9280" width="10.85546875" style="3" customWidth="1"/>
    <col min="9281" max="9281" width="8.7109375" style="3" customWidth="1"/>
    <col min="9282" max="9282" width="14.42578125" style="3" customWidth="1"/>
    <col min="9283" max="9283" width="15.7109375" style="3" bestFit="1" customWidth="1"/>
    <col min="9284" max="9284" width="15.7109375" style="3" customWidth="1"/>
    <col min="9285" max="9285" width="14.42578125" style="3" bestFit="1" customWidth="1"/>
    <col min="9286" max="9286" width="12.7109375" style="3" bestFit="1" customWidth="1"/>
    <col min="9287" max="9533" width="9.140625" style="3"/>
    <col min="9534" max="9534" width="6.140625" style="3" customWidth="1"/>
    <col min="9535" max="9535" width="41" style="3" customWidth="1"/>
    <col min="9536" max="9536" width="10.85546875" style="3" customWidth="1"/>
    <col min="9537" max="9537" width="8.7109375" style="3" customWidth="1"/>
    <col min="9538" max="9538" width="14.42578125" style="3" customWidth="1"/>
    <col min="9539" max="9539" width="15.7109375" style="3" bestFit="1" customWidth="1"/>
    <col min="9540" max="9540" width="15.7109375" style="3" customWidth="1"/>
    <col min="9541" max="9541" width="14.42578125" style="3" bestFit="1" customWidth="1"/>
    <col min="9542" max="9542" width="12.7109375" style="3" bestFit="1" customWidth="1"/>
    <col min="9543" max="9789" width="9.140625" style="3"/>
    <col min="9790" max="9790" width="6.140625" style="3" customWidth="1"/>
    <col min="9791" max="9791" width="41" style="3" customWidth="1"/>
    <col min="9792" max="9792" width="10.85546875" style="3" customWidth="1"/>
    <col min="9793" max="9793" width="8.7109375" style="3" customWidth="1"/>
    <col min="9794" max="9794" width="14.42578125" style="3" customWidth="1"/>
    <col min="9795" max="9795" width="15.7109375" style="3" bestFit="1" customWidth="1"/>
    <col min="9796" max="9796" width="15.7109375" style="3" customWidth="1"/>
    <col min="9797" max="9797" width="14.42578125" style="3" bestFit="1" customWidth="1"/>
    <col min="9798" max="9798" width="12.7109375" style="3" bestFit="1" customWidth="1"/>
    <col min="9799" max="10045" width="9.140625" style="3"/>
    <col min="10046" max="10046" width="6.140625" style="3" customWidth="1"/>
    <col min="10047" max="10047" width="41" style="3" customWidth="1"/>
    <col min="10048" max="10048" width="10.85546875" style="3" customWidth="1"/>
    <col min="10049" max="10049" width="8.7109375" style="3" customWidth="1"/>
    <col min="10050" max="10050" width="14.42578125" style="3" customWidth="1"/>
    <col min="10051" max="10051" width="15.7109375" style="3" bestFit="1" customWidth="1"/>
    <col min="10052" max="10052" width="15.7109375" style="3" customWidth="1"/>
    <col min="10053" max="10053" width="14.42578125" style="3" bestFit="1" customWidth="1"/>
    <col min="10054" max="10054" width="12.7109375" style="3" bestFit="1" customWidth="1"/>
    <col min="10055" max="10301" width="9.140625" style="3"/>
    <col min="10302" max="10302" width="6.140625" style="3" customWidth="1"/>
    <col min="10303" max="10303" width="41" style="3" customWidth="1"/>
    <col min="10304" max="10304" width="10.85546875" style="3" customWidth="1"/>
    <col min="10305" max="10305" width="8.7109375" style="3" customWidth="1"/>
    <col min="10306" max="10306" width="14.42578125" style="3" customWidth="1"/>
    <col min="10307" max="10307" width="15.7109375" style="3" bestFit="1" customWidth="1"/>
    <col min="10308" max="10308" width="15.7109375" style="3" customWidth="1"/>
    <col min="10309" max="10309" width="14.42578125" style="3" bestFit="1" customWidth="1"/>
    <col min="10310" max="10310" width="12.7109375" style="3" bestFit="1" customWidth="1"/>
    <col min="10311" max="10557" width="9.140625" style="3"/>
    <col min="10558" max="10558" width="6.140625" style="3" customWidth="1"/>
    <col min="10559" max="10559" width="41" style="3" customWidth="1"/>
    <col min="10560" max="10560" width="10.85546875" style="3" customWidth="1"/>
    <col min="10561" max="10561" width="8.7109375" style="3" customWidth="1"/>
    <col min="10562" max="10562" width="14.42578125" style="3" customWidth="1"/>
    <col min="10563" max="10563" width="15.7109375" style="3" bestFit="1" customWidth="1"/>
    <col min="10564" max="10564" width="15.7109375" style="3" customWidth="1"/>
    <col min="10565" max="10565" width="14.42578125" style="3" bestFit="1" customWidth="1"/>
    <col min="10566" max="10566" width="12.7109375" style="3" bestFit="1" customWidth="1"/>
    <col min="10567" max="10813" width="9.140625" style="3"/>
    <col min="10814" max="10814" width="6.140625" style="3" customWidth="1"/>
    <col min="10815" max="10815" width="41" style="3" customWidth="1"/>
    <col min="10816" max="10816" width="10.85546875" style="3" customWidth="1"/>
    <col min="10817" max="10817" width="8.7109375" style="3" customWidth="1"/>
    <col min="10818" max="10818" width="14.42578125" style="3" customWidth="1"/>
    <col min="10819" max="10819" width="15.7109375" style="3" bestFit="1" customWidth="1"/>
    <col min="10820" max="10820" width="15.7109375" style="3" customWidth="1"/>
    <col min="10821" max="10821" width="14.42578125" style="3" bestFit="1" customWidth="1"/>
    <col min="10822" max="10822" width="12.7109375" style="3" bestFit="1" customWidth="1"/>
    <col min="10823" max="11069" width="9.140625" style="3"/>
    <col min="11070" max="11070" width="6.140625" style="3" customWidth="1"/>
    <col min="11071" max="11071" width="41" style="3" customWidth="1"/>
    <col min="11072" max="11072" width="10.85546875" style="3" customWidth="1"/>
    <col min="11073" max="11073" width="8.7109375" style="3" customWidth="1"/>
    <col min="11074" max="11074" width="14.42578125" style="3" customWidth="1"/>
    <col min="11075" max="11075" width="15.7109375" style="3" bestFit="1" customWidth="1"/>
    <col min="11076" max="11076" width="15.7109375" style="3" customWidth="1"/>
    <col min="11077" max="11077" width="14.42578125" style="3" bestFit="1" customWidth="1"/>
    <col min="11078" max="11078" width="12.7109375" style="3" bestFit="1" customWidth="1"/>
    <col min="11079" max="11325" width="9.140625" style="3"/>
    <col min="11326" max="11326" width="6.140625" style="3" customWidth="1"/>
    <col min="11327" max="11327" width="41" style="3" customWidth="1"/>
    <col min="11328" max="11328" width="10.85546875" style="3" customWidth="1"/>
    <col min="11329" max="11329" width="8.7109375" style="3" customWidth="1"/>
    <col min="11330" max="11330" width="14.42578125" style="3" customWidth="1"/>
    <col min="11331" max="11331" width="15.7109375" style="3" bestFit="1" customWidth="1"/>
    <col min="11332" max="11332" width="15.7109375" style="3" customWidth="1"/>
    <col min="11333" max="11333" width="14.42578125" style="3" bestFit="1" customWidth="1"/>
    <col min="11334" max="11334" width="12.7109375" style="3" bestFit="1" customWidth="1"/>
    <col min="11335" max="11581" width="9.140625" style="3"/>
    <col min="11582" max="11582" width="6.140625" style="3" customWidth="1"/>
    <col min="11583" max="11583" width="41" style="3" customWidth="1"/>
    <col min="11584" max="11584" width="10.85546875" style="3" customWidth="1"/>
    <col min="11585" max="11585" width="8.7109375" style="3" customWidth="1"/>
    <col min="11586" max="11586" width="14.42578125" style="3" customWidth="1"/>
    <col min="11587" max="11587" width="15.7109375" style="3" bestFit="1" customWidth="1"/>
    <col min="11588" max="11588" width="15.7109375" style="3" customWidth="1"/>
    <col min="11589" max="11589" width="14.42578125" style="3" bestFit="1" customWidth="1"/>
    <col min="11590" max="11590" width="12.7109375" style="3" bestFit="1" customWidth="1"/>
    <col min="11591" max="11837" width="9.140625" style="3"/>
    <col min="11838" max="11838" width="6.140625" style="3" customWidth="1"/>
    <col min="11839" max="11839" width="41" style="3" customWidth="1"/>
    <col min="11840" max="11840" width="10.85546875" style="3" customWidth="1"/>
    <col min="11841" max="11841" width="8.7109375" style="3" customWidth="1"/>
    <col min="11842" max="11842" width="14.42578125" style="3" customWidth="1"/>
    <col min="11843" max="11843" width="15.7109375" style="3" bestFit="1" customWidth="1"/>
    <col min="11844" max="11844" width="15.7109375" style="3" customWidth="1"/>
    <col min="11845" max="11845" width="14.42578125" style="3" bestFit="1" customWidth="1"/>
    <col min="11846" max="11846" width="12.7109375" style="3" bestFit="1" customWidth="1"/>
    <col min="11847" max="12093" width="9.140625" style="3"/>
    <col min="12094" max="12094" width="6.140625" style="3" customWidth="1"/>
    <col min="12095" max="12095" width="41" style="3" customWidth="1"/>
    <col min="12096" max="12096" width="10.85546875" style="3" customWidth="1"/>
    <col min="12097" max="12097" width="8.7109375" style="3" customWidth="1"/>
    <col min="12098" max="12098" width="14.42578125" style="3" customWidth="1"/>
    <col min="12099" max="12099" width="15.7109375" style="3" bestFit="1" customWidth="1"/>
    <col min="12100" max="12100" width="15.7109375" style="3" customWidth="1"/>
    <col min="12101" max="12101" width="14.42578125" style="3" bestFit="1" customWidth="1"/>
    <col min="12102" max="12102" width="12.7109375" style="3" bestFit="1" customWidth="1"/>
    <col min="12103" max="12349" width="9.140625" style="3"/>
    <col min="12350" max="12350" width="6.140625" style="3" customWidth="1"/>
    <col min="12351" max="12351" width="41" style="3" customWidth="1"/>
    <col min="12352" max="12352" width="10.85546875" style="3" customWidth="1"/>
    <col min="12353" max="12353" width="8.7109375" style="3" customWidth="1"/>
    <col min="12354" max="12354" width="14.42578125" style="3" customWidth="1"/>
    <col min="12355" max="12355" width="15.7109375" style="3" bestFit="1" customWidth="1"/>
    <col min="12356" max="12356" width="15.7109375" style="3" customWidth="1"/>
    <col min="12357" max="12357" width="14.42578125" style="3" bestFit="1" customWidth="1"/>
    <col min="12358" max="12358" width="12.7109375" style="3" bestFit="1" customWidth="1"/>
    <col min="12359" max="12605" width="9.140625" style="3"/>
    <col min="12606" max="12606" width="6.140625" style="3" customWidth="1"/>
    <col min="12607" max="12607" width="41" style="3" customWidth="1"/>
    <col min="12608" max="12608" width="10.85546875" style="3" customWidth="1"/>
    <col min="12609" max="12609" width="8.7109375" style="3" customWidth="1"/>
    <col min="12610" max="12610" width="14.42578125" style="3" customWidth="1"/>
    <col min="12611" max="12611" width="15.7109375" style="3" bestFit="1" customWidth="1"/>
    <col min="12612" max="12612" width="15.7109375" style="3" customWidth="1"/>
    <col min="12613" max="12613" width="14.42578125" style="3" bestFit="1" customWidth="1"/>
    <col min="12614" max="12614" width="12.7109375" style="3" bestFit="1" customWidth="1"/>
    <col min="12615" max="12861" width="9.140625" style="3"/>
    <col min="12862" max="12862" width="6.140625" style="3" customWidth="1"/>
    <col min="12863" max="12863" width="41" style="3" customWidth="1"/>
    <col min="12864" max="12864" width="10.85546875" style="3" customWidth="1"/>
    <col min="12865" max="12865" width="8.7109375" style="3" customWidth="1"/>
    <col min="12866" max="12866" width="14.42578125" style="3" customWidth="1"/>
    <col min="12867" max="12867" width="15.7109375" style="3" bestFit="1" customWidth="1"/>
    <col min="12868" max="12868" width="15.7109375" style="3" customWidth="1"/>
    <col min="12869" max="12869" width="14.42578125" style="3" bestFit="1" customWidth="1"/>
    <col min="12870" max="12870" width="12.7109375" style="3" bestFit="1" customWidth="1"/>
    <col min="12871" max="13117" width="9.140625" style="3"/>
    <col min="13118" max="13118" width="6.140625" style="3" customWidth="1"/>
    <col min="13119" max="13119" width="41" style="3" customWidth="1"/>
    <col min="13120" max="13120" width="10.85546875" style="3" customWidth="1"/>
    <col min="13121" max="13121" width="8.7109375" style="3" customWidth="1"/>
    <col min="13122" max="13122" width="14.42578125" style="3" customWidth="1"/>
    <col min="13123" max="13123" width="15.7109375" style="3" bestFit="1" customWidth="1"/>
    <col min="13124" max="13124" width="15.7109375" style="3" customWidth="1"/>
    <col min="13125" max="13125" width="14.42578125" style="3" bestFit="1" customWidth="1"/>
    <col min="13126" max="13126" width="12.7109375" style="3" bestFit="1" customWidth="1"/>
    <col min="13127" max="13373" width="9.140625" style="3"/>
    <col min="13374" max="13374" width="6.140625" style="3" customWidth="1"/>
    <col min="13375" max="13375" width="41" style="3" customWidth="1"/>
    <col min="13376" max="13376" width="10.85546875" style="3" customWidth="1"/>
    <col min="13377" max="13377" width="8.7109375" style="3" customWidth="1"/>
    <col min="13378" max="13378" width="14.42578125" style="3" customWidth="1"/>
    <col min="13379" max="13379" width="15.7109375" style="3" bestFit="1" customWidth="1"/>
    <col min="13380" max="13380" width="15.7109375" style="3" customWidth="1"/>
    <col min="13381" max="13381" width="14.42578125" style="3" bestFit="1" customWidth="1"/>
    <col min="13382" max="13382" width="12.7109375" style="3" bestFit="1" customWidth="1"/>
    <col min="13383" max="13629" width="9.140625" style="3"/>
    <col min="13630" max="13630" width="6.140625" style="3" customWidth="1"/>
    <col min="13631" max="13631" width="41" style="3" customWidth="1"/>
    <col min="13632" max="13632" width="10.85546875" style="3" customWidth="1"/>
    <col min="13633" max="13633" width="8.7109375" style="3" customWidth="1"/>
    <col min="13634" max="13634" width="14.42578125" style="3" customWidth="1"/>
    <col min="13635" max="13635" width="15.7109375" style="3" bestFit="1" customWidth="1"/>
    <col min="13636" max="13636" width="15.7109375" style="3" customWidth="1"/>
    <col min="13637" max="13637" width="14.42578125" style="3" bestFit="1" customWidth="1"/>
    <col min="13638" max="13638" width="12.7109375" style="3" bestFit="1" customWidth="1"/>
    <col min="13639" max="13885" width="9.140625" style="3"/>
    <col min="13886" max="13886" width="6.140625" style="3" customWidth="1"/>
    <col min="13887" max="13887" width="41" style="3" customWidth="1"/>
    <col min="13888" max="13888" width="10.85546875" style="3" customWidth="1"/>
    <col min="13889" max="13889" width="8.7109375" style="3" customWidth="1"/>
    <col min="13890" max="13890" width="14.42578125" style="3" customWidth="1"/>
    <col min="13891" max="13891" width="15.7109375" style="3" bestFit="1" customWidth="1"/>
    <col min="13892" max="13892" width="15.7109375" style="3" customWidth="1"/>
    <col min="13893" max="13893" width="14.42578125" style="3" bestFit="1" customWidth="1"/>
    <col min="13894" max="13894" width="12.7109375" style="3" bestFit="1" customWidth="1"/>
    <col min="13895" max="14141" width="9.140625" style="3"/>
    <col min="14142" max="14142" width="6.140625" style="3" customWidth="1"/>
    <col min="14143" max="14143" width="41" style="3" customWidth="1"/>
    <col min="14144" max="14144" width="10.85546875" style="3" customWidth="1"/>
    <col min="14145" max="14145" width="8.7109375" style="3" customWidth="1"/>
    <col min="14146" max="14146" width="14.42578125" style="3" customWidth="1"/>
    <col min="14147" max="14147" width="15.7109375" style="3" bestFit="1" customWidth="1"/>
    <col min="14148" max="14148" width="15.7109375" style="3" customWidth="1"/>
    <col min="14149" max="14149" width="14.42578125" style="3" bestFit="1" customWidth="1"/>
    <col min="14150" max="14150" width="12.7109375" style="3" bestFit="1" customWidth="1"/>
    <col min="14151" max="14397" width="9.140625" style="3"/>
    <col min="14398" max="14398" width="6.140625" style="3" customWidth="1"/>
    <col min="14399" max="14399" width="41" style="3" customWidth="1"/>
    <col min="14400" max="14400" width="10.85546875" style="3" customWidth="1"/>
    <col min="14401" max="14401" width="8.7109375" style="3" customWidth="1"/>
    <col min="14402" max="14402" width="14.42578125" style="3" customWidth="1"/>
    <col min="14403" max="14403" width="15.7109375" style="3" bestFit="1" customWidth="1"/>
    <col min="14404" max="14404" width="15.7109375" style="3" customWidth="1"/>
    <col min="14405" max="14405" width="14.42578125" style="3" bestFit="1" customWidth="1"/>
    <col min="14406" max="14406" width="12.7109375" style="3" bestFit="1" customWidth="1"/>
    <col min="14407" max="14653" width="9.140625" style="3"/>
    <col min="14654" max="14654" width="6.140625" style="3" customWidth="1"/>
    <col min="14655" max="14655" width="41" style="3" customWidth="1"/>
    <col min="14656" max="14656" width="10.85546875" style="3" customWidth="1"/>
    <col min="14657" max="14657" width="8.7109375" style="3" customWidth="1"/>
    <col min="14658" max="14658" width="14.42578125" style="3" customWidth="1"/>
    <col min="14659" max="14659" width="15.7109375" style="3" bestFit="1" customWidth="1"/>
    <col min="14660" max="14660" width="15.7109375" style="3" customWidth="1"/>
    <col min="14661" max="14661" width="14.42578125" style="3" bestFit="1" customWidth="1"/>
    <col min="14662" max="14662" width="12.7109375" style="3" bestFit="1" customWidth="1"/>
    <col min="14663" max="14909" width="9.140625" style="3"/>
    <col min="14910" max="14910" width="6.140625" style="3" customWidth="1"/>
    <col min="14911" max="14911" width="41" style="3" customWidth="1"/>
    <col min="14912" max="14912" width="10.85546875" style="3" customWidth="1"/>
    <col min="14913" max="14913" width="8.7109375" style="3" customWidth="1"/>
    <col min="14914" max="14914" width="14.42578125" style="3" customWidth="1"/>
    <col min="14915" max="14915" width="15.7109375" style="3" bestFit="1" customWidth="1"/>
    <col min="14916" max="14916" width="15.7109375" style="3" customWidth="1"/>
    <col min="14917" max="14917" width="14.42578125" style="3" bestFit="1" customWidth="1"/>
    <col min="14918" max="14918" width="12.7109375" style="3" bestFit="1" customWidth="1"/>
    <col min="14919" max="15165" width="9.140625" style="3"/>
    <col min="15166" max="15166" width="6.140625" style="3" customWidth="1"/>
    <col min="15167" max="15167" width="41" style="3" customWidth="1"/>
    <col min="15168" max="15168" width="10.85546875" style="3" customWidth="1"/>
    <col min="15169" max="15169" width="8.7109375" style="3" customWidth="1"/>
    <col min="15170" max="15170" width="14.42578125" style="3" customWidth="1"/>
    <col min="15171" max="15171" width="15.7109375" style="3" bestFit="1" customWidth="1"/>
    <col min="15172" max="15172" width="15.7109375" style="3" customWidth="1"/>
    <col min="15173" max="15173" width="14.42578125" style="3" bestFit="1" customWidth="1"/>
    <col min="15174" max="15174" width="12.7109375" style="3" bestFit="1" customWidth="1"/>
    <col min="15175" max="15421" width="9.140625" style="3"/>
    <col min="15422" max="15422" width="6.140625" style="3" customWidth="1"/>
    <col min="15423" max="15423" width="41" style="3" customWidth="1"/>
    <col min="15424" max="15424" width="10.85546875" style="3" customWidth="1"/>
    <col min="15425" max="15425" width="8.7109375" style="3" customWidth="1"/>
    <col min="15426" max="15426" width="14.42578125" style="3" customWidth="1"/>
    <col min="15427" max="15427" width="15.7109375" style="3" bestFit="1" customWidth="1"/>
    <col min="15428" max="15428" width="15.7109375" style="3" customWidth="1"/>
    <col min="15429" max="15429" width="14.42578125" style="3" bestFit="1" customWidth="1"/>
    <col min="15430" max="15430" width="12.7109375" style="3" bestFit="1" customWidth="1"/>
    <col min="15431" max="15677" width="9.140625" style="3"/>
    <col min="15678" max="15678" width="6.140625" style="3" customWidth="1"/>
    <col min="15679" max="15679" width="41" style="3" customWidth="1"/>
    <col min="15680" max="15680" width="10.85546875" style="3" customWidth="1"/>
    <col min="15681" max="15681" width="8.7109375" style="3" customWidth="1"/>
    <col min="15682" max="15682" width="14.42578125" style="3" customWidth="1"/>
    <col min="15683" max="15683" width="15.7109375" style="3" bestFit="1" customWidth="1"/>
    <col min="15684" max="15684" width="15.7109375" style="3" customWidth="1"/>
    <col min="15685" max="15685" width="14.42578125" style="3" bestFit="1" customWidth="1"/>
    <col min="15686" max="15686" width="12.7109375" style="3" bestFit="1" customWidth="1"/>
    <col min="15687" max="15933" width="9.140625" style="3"/>
    <col min="15934" max="15934" width="6.140625" style="3" customWidth="1"/>
    <col min="15935" max="15935" width="41" style="3" customWidth="1"/>
    <col min="15936" max="15936" width="10.85546875" style="3" customWidth="1"/>
    <col min="15937" max="15937" width="8.7109375" style="3" customWidth="1"/>
    <col min="15938" max="15938" width="14.42578125" style="3" customWidth="1"/>
    <col min="15939" max="15939" width="15.7109375" style="3" bestFit="1" customWidth="1"/>
    <col min="15940" max="15940" width="15.7109375" style="3" customWidth="1"/>
    <col min="15941" max="15941" width="14.42578125" style="3" bestFit="1" customWidth="1"/>
    <col min="15942" max="15942" width="12.7109375" style="3" bestFit="1" customWidth="1"/>
    <col min="15943" max="16384" width="11" style="3"/>
  </cols>
  <sheetData>
    <row r="1" spans="1:17" ht="49.5" customHeight="1" x14ac:dyDescent="0.25">
      <c r="A1" s="141"/>
      <c r="B1" s="142"/>
      <c r="C1" s="143"/>
      <c r="D1" s="144"/>
      <c r="E1" s="145"/>
      <c r="F1" s="146"/>
      <c r="G1" s="147"/>
      <c r="H1" s="27"/>
      <c r="I1" s="27"/>
      <c r="J1" s="28"/>
      <c r="K1" s="28"/>
      <c r="L1" s="28"/>
      <c r="M1" s="28"/>
      <c r="N1" s="28"/>
      <c r="O1" s="28"/>
      <c r="P1" s="28"/>
      <c r="Q1" s="28"/>
    </row>
    <row r="2" spans="1:17" ht="29.25" customHeight="1" x14ac:dyDescent="0.3">
      <c r="A2" s="148"/>
      <c r="B2" s="149"/>
      <c r="C2" s="150"/>
      <c r="D2" s="151"/>
      <c r="E2" s="152"/>
      <c r="F2" s="151"/>
      <c r="G2" s="153"/>
      <c r="H2" s="27"/>
      <c r="I2" s="27"/>
      <c r="J2" s="29"/>
      <c r="K2" s="29"/>
      <c r="L2" s="29"/>
      <c r="M2" s="29"/>
      <c r="N2" s="29"/>
      <c r="O2" s="29"/>
      <c r="P2" s="29"/>
      <c r="Q2" s="29"/>
    </row>
    <row r="3" spans="1:17" ht="22.5" customHeight="1" x14ac:dyDescent="0.3">
      <c r="A3" s="154"/>
      <c r="B3" s="155"/>
      <c r="C3" s="150"/>
      <c r="D3" s="155"/>
      <c r="E3" s="156"/>
      <c r="F3" s="155"/>
      <c r="G3" s="157"/>
      <c r="H3" s="27"/>
      <c r="I3" s="27"/>
      <c r="J3" s="29"/>
      <c r="K3" s="29"/>
      <c r="L3" s="29"/>
      <c r="M3" s="29"/>
      <c r="N3" s="29"/>
      <c r="O3" s="29"/>
      <c r="P3" s="29"/>
      <c r="Q3" s="29"/>
    </row>
    <row r="4" spans="1:17" ht="26.25" customHeight="1" x14ac:dyDescent="0.25">
      <c r="A4" s="158"/>
      <c r="B4" s="150"/>
      <c r="C4" s="150"/>
      <c r="D4" s="156"/>
      <c r="E4" s="156"/>
      <c r="F4" s="156"/>
      <c r="G4" s="157"/>
      <c r="H4" s="27"/>
      <c r="I4" s="27"/>
      <c r="J4" s="29"/>
      <c r="K4" s="29"/>
      <c r="L4" s="29"/>
      <c r="M4" s="29"/>
      <c r="N4" s="29"/>
      <c r="O4" s="29"/>
      <c r="P4" s="29"/>
      <c r="Q4" s="29"/>
    </row>
    <row r="5" spans="1:17" ht="32.25" customHeight="1" thickBot="1" x14ac:dyDescent="0.3">
      <c r="A5" s="159"/>
      <c r="B5" s="160"/>
      <c r="C5" s="160"/>
      <c r="D5" s="161"/>
      <c r="E5" s="161"/>
      <c r="F5" s="162"/>
      <c r="G5" s="163"/>
      <c r="H5" s="27"/>
      <c r="I5" s="27"/>
      <c r="J5" s="27"/>
      <c r="K5" s="27"/>
      <c r="L5" s="27"/>
      <c r="M5" s="30"/>
      <c r="N5" s="31"/>
      <c r="O5" s="31"/>
      <c r="P5" s="31"/>
    </row>
    <row r="6" spans="1:17" ht="33" customHeight="1" x14ac:dyDescent="0.25">
      <c r="A6" s="164" t="s">
        <v>29</v>
      </c>
      <c r="B6" s="165"/>
      <c r="C6" s="165"/>
      <c r="D6" s="165"/>
      <c r="E6" s="165"/>
      <c r="F6" s="165"/>
      <c r="G6" s="165"/>
      <c r="H6" s="27"/>
      <c r="I6" s="27"/>
      <c r="J6" s="32"/>
      <c r="K6" s="32"/>
      <c r="L6" s="32"/>
      <c r="M6" s="32"/>
      <c r="N6" s="32"/>
      <c r="O6" s="32"/>
      <c r="P6" s="32"/>
    </row>
    <row r="7" spans="1:17" ht="22.5" customHeight="1" x14ac:dyDescent="0.25">
      <c r="A7" s="166" t="s">
        <v>30</v>
      </c>
      <c r="B7" s="167"/>
      <c r="C7" s="167"/>
      <c r="D7" s="167"/>
      <c r="E7" s="167"/>
      <c r="F7" s="167"/>
      <c r="G7" s="167"/>
      <c r="H7" s="33"/>
      <c r="I7" s="33"/>
      <c r="J7" s="33"/>
      <c r="K7" s="33"/>
      <c r="L7" s="33"/>
      <c r="M7" s="33"/>
      <c r="N7" s="33"/>
      <c r="O7" s="33"/>
      <c r="P7" s="33"/>
    </row>
    <row r="8" spans="1:17" ht="30.75" customHeight="1" x14ac:dyDescent="0.3">
      <c r="A8" s="168" t="s">
        <v>124</v>
      </c>
      <c r="B8" s="169"/>
      <c r="C8" s="169"/>
      <c r="D8" s="170" t="s">
        <v>31</v>
      </c>
      <c r="E8" s="170"/>
      <c r="F8" s="170"/>
      <c r="G8" s="171" t="s">
        <v>75</v>
      </c>
      <c r="H8" s="134"/>
      <c r="I8" s="134"/>
      <c r="J8" s="134"/>
      <c r="K8" s="134"/>
      <c r="L8" s="134"/>
      <c r="M8" s="133" t="s">
        <v>30</v>
      </c>
      <c r="N8" s="133"/>
      <c r="O8" s="133"/>
      <c r="P8" s="34" t="s">
        <v>30</v>
      </c>
    </row>
    <row r="9" spans="1:17" ht="26.25" customHeight="1" x14ac:dyDescent="0.3">
      <c r="A9" s="168" t="s">
        <v>117</v>
      </c>
      <c r="B9" s="169"/>
      <c r="C9" s="169"/>
      <c r="D9" s="169"/>
      <c r="E9" s="169"/>
      <c r="F9" s="169"/>
      <c r="G9" s="172"/>
      <c r="H9" s="35"/>
      <c r="I9" s="35"/>
      <c r="J9" s="30"/>
      <c r="K9" s="30"/>
      <c r="L9" s="30"/>
      <c r="M9" s="30"/>
      <c r="N9" s="30"/>
      <c r="O9" s="30"/>
      <c r="P9" s="34" t="s">
        <v>30</v>
      </c>
    </row>
    <row r="10" spans="1:17" ht="28.5" customHeight="1" x14ac:dyDescent="0.3">
      <c r="A10" s="168" t="s">
        <v>66</v>
      </c>
      <c r="B10" s="169"/>
      <c r="C10" s="169"/>
      <c r="D10" s="169"/>
      <c r="E10" s="169"/>
      <c r="F10" s="169"/>
      <c r="G10" s="172"/>
      <c r="H10" s="35"/>
      <c r="I10" s="35"/>
      <c r="J10" s="30"/>
      <c r="K10" s="36"/>
      <c r="L10" s="30"/>
      <c r="M10" s="30"/>
      <c r="N10" s="30"/>
      <c r="O10" s="30"/>
      <c r="P10" s="34" t="s">
        <v>30</v>
      </c>
    </row>
    <row r="11" spans="1:17" ht="14.25" customHeight="1" x14ac:dyDescent="0.3">
      <c r="A11" s="173" t="s">
        <v>30</v>
      </c>
      <c r="B11" s="174"/>
      <c r="C11" s="174"/>
      <c r="D11" s="174"/>
      <c r="E11" s="174"/>
      <c r="F11" s="174"/>
      <c r="G11" s="174"/>
      <c r="H11" s="37"/>
      <c r="I11" s="34" t="s">
        <v>30</v>
      </c>
      <c r="J11" s="30"/>
      <c r="K11" s="30"/>
      <c r="L11" s="38"/>
      <c r="M11" s="38"/>
      <c r="N11" s="38"/>
      <c r="O11" s="38"/>
      <c r="P11" s="38"/>
    </row>
    <row r="12" spans="1:17" ht="14.25" customHeight="1" thickBot="1" x14ac:dyDescent="0.3">
      <c r="A12" s="175" t="s">
        <v>32</v>
      </c>
      <c r="B12" s="176"/>
      <c r="C12" s="176"/>
      <c r="D12" s="176"/>
      <c r="E12" s="176"/>
      <c r="F12" s="176"/>
      <c r="G12" s="176"/>
      <c r="H12" s="32"/>
      <c r="I12" s="32"/>
      <c r="J12" s="32"/>
      <c r="K12" s="32"/>
      <c r="L12" s="32"/>
      <c r="M12" s="32"/>
      <c r="N12" s="32"/>
      <c r="O12" s="32"/>
      <c r="P12" s="32"/>
      <c r="Q12" s="30"/>
    </row>
    <row r="13" spans="1:17" ht="37.5" customHeight="1" thickBot="1" x14ac:dyDescent="0.25">
      <c r="A13" s="39" t="s">
        <v>33</v>
      </c>
      <c r="B13" s="40" t="s">
        <v>34</v>
      </c>
      <c r="C13" s="40" t="s">
        <v>35</v>
      </c>
      <c r="D13" s="41" t="s">
        <v>36</v>
      </c>
      <c r="E13" s="42" t="s">
        <v>37</v>
      </c>
      <c r="F13" s="43" t="s">
        <v>38</v>
      </c>
      <c r="G13" s="40" t="s">
        <v>39</v>
      </c>
    </row>
    <row r="14" spans="1:17" ht="19.5" customHeight="1" x14ac:dyDescent="0.2">
      <c r="A14" s="53"/>
      <c r="B14" s="54"/>
      <c r="C14" s="48"/>
      <c r="D14" s="49"/>
      <c r="E14" s="50"/>
      <c r="F14" s="51"/>
      <c r="G14" s="52"/>
    </row>
    <row r="15" spans="1:17" ht="21" customHeight="1" x14ac:dyDescent="0.2">
      <c r="A15" s="55">
        <v>1</v>
      </c>
      <c r="B15" s="93" t="s">
        <v>72</v>
      </c>
      <c r="C15" s="93"/>
      <c r="D15" s="93"/>
      <c r="E15" s="93"/>
      <c r="F15" s="93"/>
      <c r="G15" s="93"/>
      <c r="K15" s="12"/>
      <c r="L15" s="12"/>
    </row>
    <row r="16" spans="1:17" ht="23.25" customHeight="1" x14ac:dyDescent="0.2">
      <c r="A16" s="56">
        <f t="shared" ref="A16:A49" si="0">A15+0.01</f>
        <v>1.01</v>
      </c>
      <c r="B16" s="44" t="s">
        <v>45</v>
      </c>
      <c r="C16" s="45">
        <v>10</v>
      </c>
      <c r="D16" s="45" t="s">
        <v>1</v>
      </c>
      <c r="E16" s="135"/>
      <c r="F16" s="57">
        <f>ROUND(C16*E16,2)</f>
        <v>0</v>
      </c>
      <c r="G16" s="58"/>
      <c r="H16" s="15"/>
      <c r="I16" s="15"/>
      <c r="K16" s="12"/>
      <c r="L16" s="12"/>
    </row>
    <row r="17" spans="1:12" ht="23.25" customHeight="1" x14ac:dyDescent="0.2">
      <c r="A17" s="56">
        <f t="shared" si="0"/>
        <v>1.02</v>
      </c>
      <c r="B17" s="44" t="s">
        <v>46</v>
      </c>
      <c r="C17" s="45">
        <v>12</v>
      </c>
      <c r="D17" s="45" t="s">
        <v>25</v>
      </c>
      <c r="E17" s="135"/>
      <c r="F17" s="57">
        <f>ROUND(C17*E17,2)</f>
        <v>0</v>
      </c>
      <c r="G17" s="58"/>
      <c r="H17" s="15"/>
      <c r="I17" s="15"/>
      <c r="K17" s="12"/>
      <c r="L17" s="12"/>
    </row>
    <row r="18" spans="1:12" ht="23.25" customHeight="1" x14ac:dyDescent="0.2">
      <c r="A18" s="56">
        <f t="shared" si="0"/>
        <v>1.03</v>
      </c>
      <c r="B18" s="44" t="s">
        <v>67</v>
      </c>
      <c r="C18" s="45">
        <v>6</v>
      </c>
      <c r="D18" s="45" t="s">
        <v>1</v>
      </c>
      <c r="E18" s="135"/>
      <c r="F18" s="57">
        <f t="shared" ref="F18:F28" si="1">ROUND(C18*E18,2)</f>
        <v>0</v>
      </c>
      <c r="G18" s="58"/>
      <c r="H18" s="15"/>
      <c r="I18" s="15"/>
      <c r="K18" s="12"/>
      <c r="L18" s="12"/>
    </row>
    <row r="19" spans="1:12" ht="23.25" customHeight="1" x14ac:dyDescent="0.2">
      <c r="A19" s="56">
        <f t="shared" si="0"/>
        <v>1.04</v>
      </c>
      <c r="B19" s="44" t="s">
        <v>47</v>
      </c>
      <c r="C19" s="45">
        <v>42</v>
      </c>
      <c r="D19" s="45" t="s">
        <v>25</v>
      </c>
      <c r="E19" s="135"/>
      <c r="F19" s="57">
        <f t="shared" si="1"/>
        <v>0</v>
      </c>
      <c r="G19" s="58"/>
      <c r="H19" s="15"/>
      <c r="I19" s="15"/>
      <c r="K19" s="12"/>
      <c r="L19" s="12"/>
    </row>
    <row r="20" spans="1:12" ht="23.25" customHeight="1" x14ac:dyDescent="0.2">
      <c r="A20" s="56">
        <f t="shared" si="0"/>
        <v>1.05</v>
      </c>
      <c r="B20" s="44" t="s">
        <v>48</v>
      </c>
      <c r="C20" s="45">
        <v>27</v>
      </c>
      <c r="D20" s="45" t="s">
        <v>25</v>
      </c>
      <c r="E20" s="135"/>
      <c r="F20" s="57">
        <f t="shared" si="1"/>
        <v>0</v>
      </c>
      <c r="G20" s="58"/>
      <c r="H20" s="15"/>
      <c r="I20" s="15"/>
      <c r="K20" s="12"/>
      <c r="L20" s="12"/>
    </row>
    <row r="21" spans="1:12" ht="23.25" customHeight="1" x14ac:dyDescent="0.2">
      <c r="A21" s="56">
        <f t="shared" si="0"/>
        <v>1.06</v>
      </c>
      <c r="B21" s="44" t="s">
        <v>41</v>
      </c>
      <c r="C21" s="45">
        <v>4</v>
      </c>
      <c r="D21" s="45" t="s">
        <v>1</v>
      </c>
      <c r="E21" s="135"/>
      <c r="F21" s="57">
        <f t="shared" si="1"/>
        <v>0</v>
      </c>
      <c r="G21" s="58"/>
      <c r="H21" s="15"/>
      <c r="I21" s="15"/>
      <c r="K21" s="12"/>
      <c r="L21" s="12"/>
    </row>
    <row r="22" spans="1:12" ht="23.25" customHeight="1" x14ac:dyDescent="0.2">
      <c r="A22" s="56">
        <f t="shared" si="0"/>
        <v>1.07</v>
      </c>
      <c r="B22" s="44" t="s">
        <v>49</v>
      </c>
      <c r="C22" s="45">
        <v>10</v>
      </c>
      <c r="D22" s="45" t="s">
        <v>1</v>
      </c>
      <c r="E22" s="135"/>
      <c r="F22" s="57">
        <f t="shared" si="1"/>
        <v>0</v>
      </c>
      <c r="G22" s="58"/>
      <c r="H22" s="15"/>
      <c r="I22" s="15"/>
      <c r="K22" s="12"/>
      <c r="L22" s="12"/>
    </row>
    <row r="23" spans="1:12" ht="23.25" customHeight="1" x14ac:dyDescent="0.2">
      <c r="A23" s="56">
        <f t="shared" si="0"/>
        <v>1.08</v>
      </c>
      <c r="B23" s="44" t="s">
        <v>50</v>
      </c>
      <c r="C23" s="45">
        <v>67</v>
      </c>
      <c r="D23" s="45" t="s">
        <v>25</v>
      </c>
      <c r="E23" s="135"/>
      <c r="F23" s="57">
        <f t="shared" si="1"/>
        <v>0</v>
      </c>
      <c r="G23" s="58"/>
      <c r="H23" s="15"/>
      <c r="I23" s="15"/>
      <c r="K23" s="12"/>
      <c r="L23" s="12"/>
    </row>
    <row r="24" spans="1:12" ht="35.25" customHeight="1" x14ac:dyDescent="0.2">
      <c r="A24" s="56">
        <f t="shared" si="0"/>
        <v>1.0900000000000001</v>
      </c>
      <c r="B24" s="44" t="s">
        <v>51</v>
      </c>
      <c r="C24" s="45">
        <v>27</v>
      </c>
      <c r="D24" s="45" t="s">
        <v>25</v>
      </c>
      <c r="E24" s="135"/>
      <c r="F24" s="57">
        <f t="shared" si="1"/>
        <v>0</v>
      </c>
      <c r="G24" s="58"/>
      <c r="H24" s="15"/>
      <c r="I24" s="15"/>
      <c r="K24" s="12"/>
      <c r="L24" s="12"/>
    </row>
    <row r="25" spans="1:12" ht="27" customHeight="1" x14ac:dyDescent="0.2">
      <c r="A25" s="56">
        <f t="shared" si="0"/>
        <v>1.1000000000000001</v>
      </c>
      <c r="B25" s="46" t="s">
        <v>44</v>
      </c>
      <c r="C25" s="45">
        <v>5</v>
      </c>
      <c r="D25" s="45" t="s">
        <v>1</v>
      </c>
      <c r="E25" s="135"/>
      <c r="F25" s="57">
        <f>ROUND(C25*E25,2)</f>
        <v>0</v>
      </c>
      <c r="G25" s="58"/>
      <c r="H25" s="15"/>
      <c r="I25" s="15"/>
      <c r="J25" s="15"/>
      <c r="K25" s="15"/>
      <c r="L25" s="15"/>
    </row>
    <row r="26" spans="1:12" ht="27" customHeight="1" x14ac:dyDescent="0.2">
      <c r="A26" s="56">
        <f t="shared" si="0"/>
        <v>1.1100000000000001</v>
      </c>
      <c r="B26" s="46" t="s">
        <v>52</v>
      </c>
      <c r="C26" s="47">
        <v>4</v>
      </c>
      <c r="D26" s="47" t="s">
        <v>1</v>
      </c>
      <c r="E26" s="135"/>
      <c r="F26" s="57">
        <f t="shared" si="1"/>
        <v>0</v>
      </c>
      <c r="G26" s="58"/>
      <c r="H26" s="15"/>
      <c r="I26" s="15"/>
      <c r="K26" s="12"/>
      <c r="L26" s="12"/>
    </row>
    <row r="27" spans="1:12" ht="27" customHeight="1" x14ac:dyDescent="0.2">
      <c r="A27" s="56">
        <f t="shared" si="0"/>
        <v>1.1200000000000001</v>
      </c>
      <c r="B27" s="46" t="s">
        <v>53</v>
      </c>
      <c r="C27" s="47">
        <v>6</v>
      </c>
      <c r="D27" s="47" t="s">
        <v>1</v>
      </c>
      <c r="E27" s="135"/>
      <c r="F27" s="57">
        <f t="shared" si="1"/>
        <v>0</v>
      </c>
      <c r="G27" s="58"/>
      <c r="H27" s="15"/>
      <c r="I27" s="15"/>
      <c r="K27" s="12"/>
      <c r="L27" s="12"/>
    </row>
    <row r="28" spans="1:12" ht="27" customHeight="1" x14ac:dyDescent="0.2">
      <c r="A28" s="56">
        <f t="shared" si="0"/>
        <v>1.1300000000000001</v>
      </c>
      <c r="B28" s="46" t="s">
        <v>54</v>
      </c>
      <c r="C28" s="47">
        <v>43</v>
      </c>
      <c r="D28" s="47" t="s">
        <v>27</v>
      </c>
      <c r="E28" s="135"/>
      <c r="F28" s="57">
        <f t="shared" si="1"/>
        <v>0</v>
      </c>
      <c r="G28" s="58"/>
      <c r="H28" s="15"/>
      <c r="I28" s="15"/>
      <c r="K28" s="12"/>
      <c r="L28" s="12"/>
    </row>
    <row r="29" spans="1:12" ht="32.25" customHeight="1" x14ac:dyDescent="0.2">
      <c r="A29" s="56">
        <f t="shared" si="0"/>
        <v>1.1400000000000001</v>
      </c>
      <c r="B29" s="46" t="s">
        <v>55</v>
      </c>
      <c r="C29" s="45">
        <v>2</v>
      </c>
      <c r="D29" s="45" t="s">
        <v>40</v>
      </c>
      <c r="E29" s="135"/>
      <c r="F29" s="57">
        <f>ROUND(C29*E29,2)</f>
        <v>0</v>
      </c>
      <c r="G29" s="58"/>
      <c r="H29" s="15"/>
      <c r="I29" s="15"/>
      <c r="J29" s="15"/>
      <c r="K29" s="15"/>
      <c r="L29" s="15"/>
    </row>
    <row r="30" spans="1:12" ht="35.25" customHeight="1" x14ac:dyDescent="0.2">
      <c r="A30" s="56">
        <f t="shared" si="0"/>
        <v>1.1500000000000001</v>
      </c>
      <c r="B30" s="44" t="s">
        <v>56</v>
      </c>
      <c r="C30" s="45">
        <v>43</v>
      </c>
      <c r="D30" s="45" t="s">
        <v>25</v>
      </c>
      <c r="E30" s="135"/>
      <c r="F30" s="57">
        <f t="shared" ref="F30:F31" si="2">ROUND(C30*E30,2)</f>
        <v>0</v>
      </c>
      <c r="G30" s="58"/>
      <c r="H30" s="15"/>
      <c r="I30" s="15"/>
      <c r="J30" s="15"/>
      <c r="K30" s="15"/>
      <c r="L30" s="15"/>
    </row>
    <row r="31" spans="1:12" ht="26.25" customHeight="1" x14ac:dyDescent="0.2">
      <c r="A31" s="56">
        <f t="shared" si="0"/>
        <v>1.1600000000000001</v>
      </c>
      <c r="B31" s="44" t="s">
        <v>43</v>
      </c>
      <c r="C31" s="47">
        <v>3</v>
      </c>
      <c r="D31" s="47" t="s">
        <v>1</v>
      </c>
      <c r="E31" s="135"/>
      <c r="F31" s="57">
        <f t="shared" si="2"/>
        <v>0</v>
      </c>
      <c r="G31" s="58"/>
      <c r="H31" s="15"/>
      <c r="I31" s="15"/>
      <c r="J31" s="15"/>
      <c r="K31" s="15"/>
      <c r="L31" s="15"/>
    </row>
    <row r="32" spans="1:12" ht="26.25" customHeight="1" x14ac:dyDescent="0.2">
      <c r="A32" s="56">
        <f t="shared" si="0"/>
        <v>1.1700000000000002</v>
      </c>
      <c r="B32" s="44" t="s">
        <v>42</v>
      </c>
      <c r="C32" s="45">
        <v>5</v>
      </c>
      <c r="D32" s="45" t="s">
        <v>1</v>
      </c>
      <c r="E32" s="135"/>
      <c r="F32" s="57">
        <f t="shared" ref="F32:F33" si="3">ROUND(C32*E32,2)</f>
        <v>0</v>
      </c>
      <c r="G32" s="58"/>
      <c r="H32" s="15"/>
      <c r="I32" s="15"/>
      <c r="J32" s="15"/>
      <c r="K32" s="15"/>
      <c r="L32" s="15"/>
    </row>
    <row r="33" spans="1:12" ht="39" customHeight="1" x14ac:dyDescent="0.2">
      <c r="A33" s="56">
        <f t="shared" si="0"/>
        <v>1.1800000000000002</v>
      </c>
      <c r="B33" s="44" t="s">
        <v>74</v>
      </c>
      <c r="C33" s="45">
        <v>18</v>
      </c>
      <c r="D33" s="45" t="s">
        <v>25</v>
      </c>
      <c r="E33" s="135"/>
      <c r="F33" s="57">
        <f t="shared" si="3"/>
        <v>0</v>
      </c>
      <c r="G33" s="58"/>
      <c r="H33" s="15"/>
      <c r="I33" s="15"/>
      <c r="J33" s="15"/>
      <c r="K33" s="15"/>
      <c r="L33" s="15"/>
    </row>
    <row r="34" spans="1:12" ht="27.75" customHeight="1" x14ac:dyDescent="0.2">
      <c r="A34" s="56">
        <f t="shared" si="0"/>
        <v>1.1900000000000002</v>
      </c>
      <c r="B34" s="44" t="s">
        <v>57</v>
      </c>
      <c r="C34" s="45">
        <v>3</v>
      </c>
      <c r="D34" s="45" t="s">
        <v>1</v>
      </c>
      <c r="E34" s="135"/>
      <c r="F34" s="57">
        <f>ROUND(C34*E34,2)</f>
        <v>0</v>
      </c>
      <c r="G34" s="58"/>
      <c r="H34" s="15"/>
      <c r="I34" s="15"/>
      <c r="J34" s="15"/>
      <c r="K34" s="15"/>
      <c r="L34" s="15"/>
    </row>
    <row r="35" spans="1:12" ht="24.75" customHeight="1" x14ac:dyDescent="0.2">
      <c r="A35" s="56">
        <f t="shared" si="0"/>
        <v>1.2000000000000002</v>
      </c>
      <c r="B35" s="44" t="s">
        <v>58</v>
      </c>
      <c r="C35" s="45">
        <v>3</v>
      </c>
      <c r="D35" s="45" t="s">
        <v>1</v>
      </c>
      <c r="E35" s="135"/>
      <c r="F35" s="57">
        <f>ROUND(C35*E35,2)</f>
        <v>0</v>
      </c>
      <c r="G35" s="58"/>
      <c r="H35" s="15"/>
      <c r="I35" s="15"/>
      <c r="J35" s="15"/>
      <c r="K35" s="15"/>
      <c r="L35" s="15"/>
    </row>
    <row r="36" spans="1:12" ht="24.75" customHeight="1" x14ac:dyDescent="0.2">
      <c r="A36" s="56">
        <f t="shared" si="0"/>
        <v>1.2100000000000002</v>
      </c>
      <c r="B36" s="44" t="s">
        <v>68</v>
      </c>
      <c r="C36" s="45">
        <v>2</v>
      </c>
      <c r="D36" s="45" t="s">
        <v>1</v>
      </c>
      <c r="E36" s="135"/>
      <c r="F36" s="57">
        <f>ROUND(C36*E36,2)</f>
        <v>0</v>
      </c>
      <c r="G36" s="58"/>
      <c r="H36" s="15"/>
      <c r="I36" s="15"/>
      <c r="J36" s="15"/>
      <c r="K36" s="15"/>
      <c r="L36" s="15"/>
    </row>
    <row r="37" spans="1:12" ht="24.75" customHeight="1" x14ac:dyDescent="0.2">
      <c r="A37" s="56">
        <f t="shared" si="0"/>
        <v>1.2200000000000002</v>
      </c>
      <c r="B37" s="44" t="s">
        <v>59</v>
      </c>
      <c r="C37" s="45">
        <v>1</v>
      </c>
      <c r="D37" s="45" t="s">
        <v>40</v>
      </c>
      <c r="E37" s="135"/>
      <c r="F37" s="57">
        <f>ROUND(C37*E37,2)</f>
        <v>0</v>
      </c>
      <c r="G37" s="58"/>
      <c r="H37" s="15"/>
      <c r="I37" s="15"/>
      <c r="J37" s="15"/>
      <c r="K37" s="15"/>
      <c r="L37" s="15"/>
    </row>
    <row r="38" spans="1:12" ht="27.75" customHeight="1" x14ac:dyDescent="0.2">
      <c r="A38" s="56">
        <f t="shared" si="0"/>
        <v>1.2300000000000002</v>
      </c>
      <c r="B38" s="44" t="s">
        <v>60</v>
      </c>
      <c r="C38" s="45">
        <v>1</v>
      </c>
      <c r="D38" s="45" t="s">
        <v>2</v>
      </c>
      <c r="E38" s="135"/>
      <c r="F38" s="57">
        <f>ROUND(C38*E38,2)</f>
        <v>0</v>
      </c>
      <c r="G38" s="58"/>
      <c r="H38" s="15"/>
      <c r="I38" s="15"/>
      <c r="J38" s="15"/>
      <c r="K38" s="15"/>
      <c r="L38" s="15"/>
    </row>
    <row r="39" spans="1:12" ht="35.25" customHeight="1" x14ac:dyDescent="0.2">
      <c r="A39" s="56">
        <f t="shared" si="0"/>
        <v>1.2400000000000002</v>
      </c>
      <c r="B39" s="44" t="s">
        <v>69</v>
      </c>
      <c r="C39" s="45">
        <v>4</v>
      </c>
      <c r="D39" s="45" t="s">
        <v>1</v>
      </c>
      <c r="E39" s="135"/>
      <c r="F39" s="57">
        <f t="shared" ref="F39:F40" si="4">ROUND(C39*E39,2)</f>
        <v>0</v>
      </c>
      <c r="G39" s="58"/>
      <c r="H39" s="15"/>
      <c r="I39" s="15"/>
      <c r="J39" s="15"/>
      <c r="K39" s="15"/>
      <c r="L39" s="15"/>
    </row>
    <row r="40" spans="1:12" ht="37.5" customHeight="1" x14ac:dyDescent="0.2">
      <c r="A40" s="56">
        <f t="shared" si="0"/>
        <v>1.2500000000000002</v>
      </c>
      <c r="B40" s="46" t="s">
        <v>70</v>
      </c>
      <c r="C40" s="45">
        <v>2</v>
      </c>
      <c r="D40" s="45" t="s">
        <v>1</v>
      </c>
      <c r="E40" s="135"/>
      <c r="F40" s="57">
        <f t="shared" si="4"/>
        <v>0</v>
      </c>
      <c r="G40" s="58"/>
      <c r="H40" s="15"/>
      <c r="I40" s="15"/>
      <c r="J40" s="15"/>
      <c r="K40" s="15"/>
      <c r="L40" s="15"/>
    </row>
    <row r="41" spans="1:12" ht="41.25" customHeight="1" x14ac:dyDescent="0.2">
      <c r="A41" s="56">
        <f t="shared" si="0"/>
        <v>1.2600000000000002</v>
      </c>
      <c r="B41" s="46" t="s">
        <v>76</v>
      </c>
      <c r="C41" s="45">
        <v>32</v>
      </c>
      <c r="D41" s="45" t="s">
        <v>27</v>
      </c>
      <c r="E41" s="135"/>
      <c r="F41" s="57">
        <f>ROUND(C41*E41,2)</f>
        <v>0</v>
      </c>
      <c r="G41" s="58"/>
      <c r="H41" s="15"/>
      <c r="I41" s="15"/>
      <c r="J41" s="15"/>
      <c r="K41" s="15"/>
      <c r="L41" s="15"/>
    </row>
    <row r="42" spans="1:12" ht="36.75" customHeight="1" x14ac:dyDescent="0.2">
      <c r="A42" s="56">
        <f t="shared" si="0"/>
        <v>1.2700000000000002</v>
      </c>
      <c r="B42" s="46" t="s">
        <v>61</v>
      </c>
      <c r="C42" s="45">
        <v>6</v>
      </c>
      <c r="D42" s="45" t="s">
        <v>1</v>
      </c>
      <c r="E42" s="135"/>
      <c r="F42" s="57">
        <f>ROUND(C42*E42,2)</f>
        <v>0</v>
      </c>
      <c r="G42" s="58"/>
      <c r="H42" s="15"/>
      <c r="I42" s="15"/>
      <c r="J42" s="15"/>
      <c r="K42" s="15"/>
      <c r="L42" s="15"/>
    </row>
    <row r="43" spans="1:12" ht="33" customHeight="1" x14ac:dyDescent="0.2">
      <c r="A43" s="56">
        <f t="shared" si="0"/>
        <v>1.2800000000000002</v>
      </c>
      <c r="B43" s="46" t="s">
        <v>71</v>
      </c>
      <c r="C43" s="45">
        <v>2</v>
      </c>
      <c r="D43" s="45" t="s">
        <v>1</v>
      </c>
      <c r="E43" s="135"/>
      <c r="F43" s="57">
        <f t="shared" ref="F43" si="5">ROUND(C43*E43,2)</f>
        <v>0</v>
      </c>
      <c r="G43" s="58"/>
      <c r="H43" s="15"/>
      <c r="I43" s="15"/>
      <c r="J43" s="15"/>
      <c r="K43" s="15"/>
      <c r="L43" s="15"/>
    </row>
    <row r="44" spans="1:12" ht="32.25" customHeight="1" x14ac:dyDescent="0.2">
      <c r="A44" s="56">
        <f t="shared" si="0"/>
        <v>1.2900000000000003</v>
      </c>
      <c r="B44" s="46" t="s">
        <v>62</v>
      </c>
      <c r="C44" s="45">
        <v>2</v>
      </c>
      <c r="D44" s="45" t="s">
        <v>1</v>
      </c>
      <c r="E44" s="135"/>
      <c r="F44" s="57">
        <f>ROUND(C44*E44,2)</f>
        <v>0</v>
      </c>
      <c r="G44" s="58"/>
      <c r="H44" s="15"/>
      <c r="I44" s="15"/>
      <c r="K44" s="12"/>
      <c r="L44" s="12"/>
    </row>
    <row r="45" spans="1:12" ht="23.25" customHeight="1" x14ac:dyDescent="0.2">
      <c r="A45" s="56">
        <f t="shared" si="0"/>
        <v>1.3000000000000003</v>
      </c>
      <c r="B45" s="46" t="s">
        <v>73</v>
      </c>
      <c r="C45" s="45">
        <v>12</v>
      </c>
      <c r="D45" s="45" t="s">
        <v>25</v>
      </c>
      <c r="E45" s="135"/>
      <c r="F45" s="57">
        <f>ROUND(C45*E45,2)</f>
        <v>0</v>
      </c>
      <c r="G45" s="58"/>
      <c r="H45" s="15"/>
      <c r="I45" s="15"/>
      <c r="K45" s="12"/>
      <c r="L45" s="12"/>
    </row>
    <row r="46" spans="1:12" ht="23.25" customHeight="1" x14ac:dyDescent="0.2">
      <c r="A46" s="56">
        <f t="shared" si="0"/>
        <v>1.3100000000000003</v>
      </c>
      <c r="B46" s="44" t="s">
        <v>63</v>
      </c>
      <c r="C46" s="45">
        <v>25</v>
      </c>
      <c r="D46" s="45" t="s">
        <v>25</v>
      </c>
      <c r="E46" s="135"/>
      <c r="F46" s="57">
        <f>ROUND(C46*E46,2)</f>
        <v>0</v>
      </c>
      <c r="G46" s="58"/>
      <c r="H46" s="15"/>
      <c r="I46" s="15"/>
      <c r="K46" s="12"/>
      <c r="L46" s="12"/>
    </row>
    <row r="47" spans="1:12" ht="23.25" customHeight="1" x14ac:dyDescent="0.2">
      <c r="A47" s="56">
        <f t="shared" si="0"/>
        <v>1.3200000000000003</v>
      </c>
      <c r="B47" s="44" t="s">
        <v>64</v>
      </c>
      <c r="C47" s="45">
        <v>11</v>
      </c>
      <c r="D47" s="45" t="s">
        <v>26</v>
      </c>
      <c r="E47" s="135"/>
      <c r="F47" s="57">
        <f t="shared" ref="F47:F49" si="6">ROUND(C47*E47,2)</f>
        <v>0</v>
      </c>
      <c r="G47" s="58"/>
      <c r="H47" s="15"/>
      <c r="I47" s="15"/>
      <c r="K47" s="12"/>
      <c r="L47" s="12"/>
    </row>
    <row r="48" spans="1:12" ht="23.25" customHeight="1" x14ac:dyDescent="0.2">
      <c r="A48" s="56">
        <f t="shared" si="0"/>
        <v>1.3300000000000003</v>
      </c>
      <c r="B48" s="44" t="s">
        <v>77</v>
      </c>
      <c r="C48" s="45">
        <v>2</v>
      </c>
      <c r="D48" s="45" t="s">
        <v>65</v>
      </c>
      <c r="E48" s="135"/>
      <c r="F48" s="57">
        <f t="shared" si="6"/>
        <v>0</v>
      </c>
      <c r="G48" s="58"/>
      <c r="H48" s="15"/>
      <c r="I48" s="15"/>
      <c r="K48" s="12"/>
      <c r="L48" s="12"/>
    </row>
    <row r="49" spans="1:12" ht="23.25" customHeight="1" x14ac:dyDescent="0.2">
      <c r="A49" s="56">
        <f t="shared" si="0"/>
        <v>1.3400000000000003</v>
      </c>
      <c r="B49" s="44" t="s">
        <v>5</v>
      </c>
      <c r="C49" s="45">
        <v>1</v>
      </c>
      <c r="D49" s="45" t="s">
        <v>40</v>
      </c>
      <c r="E49" s="135"/>
      <c r="F49" s="57">
        <f t="shared" si="6"/>
        <v>0</v>
      </c>
      <c r="G49" s="58"/>
      <c r="H49" s="15"/>
      <c r="I49" s="15"/>
      <c r="K49" s="12"/>
      <c r="L49" s="12"/>
    </row>
    <row r="50" spans="1:12" s="4" customFormat="1" ht="19.5" customHeight="1" x14ac:dyDescent="0.2">
      <c r="A50" s="5"/>
      <c r="B50" s="6" t="s">
        <v>116</v>
      </c>
      <c r="C50" s="7"/>
      <c r="D50" s="8"/>
      <c r="E50" s="136"/>
      <c r="F50" s="9"/>
      <c r="G50" s="10">
        <f>SUM(F16:F49)</f>
        <v>0</v>
      </c>
      <c r="H50" s="15"/>
      <c r="I50" s="15"/>
      <c r="J50" s="3"/>
      <c r="K50" s="12"/>
      <c r="L50" s="12"/>
    </row>
    <row r="51" spans="1:12" ht="19.5" customHeight="1" x14ac:dyDescent="0.2">
      <c r="A51" s="53"/>
      <c r="B51" s="54"/>
      <c r="C51" s="48"/>
      <c r="D51" s="49"/>
      <c r="E51" s="137"/>
      <c r="F51" s="51"/>
      <c r="G51" s="52"/>
      <c r="H51" s="15"/>
      <c r="I51" s="15"/>
    </row>
    <row r="52" spans="1:12" ht="23.25" customHeight="1" x14ac:dyDescent="0.2">
      <c r="A52" s="55">
        <f>A15+1</f>
        <v>2</v>
      </c>
      <c r="B52" s="93" t="s">
        <v>78</v>
      </c>
      <c r="C52" s="93"/>
      <c r="D52" s="93"/>
      <c r="E52" s="138"/>
      <c r="F52" s="93"/>
      <c r="G52" s="93"/>
    </row>
    <row r="53" spans="1:12" ht="23.25" customHeight="1" x14ac:dyDescent="0.2">
      <c r="A53" s="56">
        <f t="shared" ref="A53:A77" si="7">A52+0.01</f>
        <v>2.0099999999999998</v>
      </c>
      <c r="B53" s="44" t="s">
        <v>45</v>
      </c>
      <c r="C53" s="45">
        <v>2</v>
      </c>
      <c r="D53" s="45" t="s">
        <v>1</v>
      </c>
      <c r="E53" s="135"/>
      <c r="F53" s="57">
        <f>ROUND(C53*E53,2)</f>
        <v>0</v>
      </c>
      <c r="G53" s="58"/>
    </row>
    <row r="54" spans="1:12" ht="23.25" customHeight="1" x14ac:dyDescent="0.2">
      <c r="A54" s="56">
        <f t="shared" si="7"/>
        <v>2.0199999999999996</v>
      </c>
      <c r="B54" s="44" t="s">
        <v>79</v>
      </c>
      <c r="C54" s="45">
        <v>1</v>
      </c>
      <c r="D54" s="45" t="s">
        <v>1</v>
      </c>
      <c r="E54" s="135"/>
      <c r="F54" s="57">
        <f t="shared" ref="F54" si="8">ROUND(C54*E54,2)</f>
        <v>0</v>
      </c>
      <c r="G54" s="58"/>
    </row>
    <row r="55" spans="1:12" ht="23.25" customHeight="1" x14ac:dyDescent="0.2">
      <c r="A55" s="56">
        <f t="shared" si="7"/>
        <v>2.0299999999999994</v>
      </c>
      <c r="B55" s="44" t="s">
        <v>80</v>
      </c>
      <c r="C55" s="45">
        <v>2</v>
      </c>
      <c r="D55" s="45" t="s">
        <v>25</v>
      </c>
      <c r="E55" s="135"/>
      <c r="F55" s="57">
        <f>ROUND(C55*E55,2)</f>
        <v>0</v>
      </c>
      <c r="G55" s="58"/>
    </row>
    <row r="56" spans="1:12" ht="23.25" customHeight="1" x14ac:dyDescent="0.2">
      <c r="A56" s="56">
        <f t="shared" si="7"/>
        <v>2.0399999999999991</v>
      </c>
      <c r="B56" s="44" t="s">
        <v>81</v>
      </c>
      <c r="C56" s="45">
        <v>10</v>
      </c>
      <c r="D56" s="45" t="s">
        <v>1</v>
      </c>
      <c r="E56" s="135"/>
      <c r="F56" s="57">
        <f t="shared" ref="F56:F74" si="9">ROUND(C56*E56,2)</f>
        <v>0</v>
      </c>
      <c r="G56" s="58"/>
    </row>
    <row r="57" spans="1:12" ht="23.25" customHeight="1" x14ac:dyDescent="0.2">
      <c r="A57" s="56">
        <f t="shared" si="7"/>
        <v>2.0499999999999989</v>
      </c>
      <c r="B57" s="44" t="s">
        <v>82</v>
      </c>
      <c r="C57" s="45">
        <v>2</v>
      </c>
      <c r="D57" s="45" t="s">
        <v>25</v>
      </c>
      <c r="E57" s="135"/>
      <c r="F57" s="57">
        <f t="shared" si="9"/>
        <v>0</v>
      </c>
      <c r="G57" s="58"/>
    </row>
    <row r="58" spans="1:12" ht="23.25" customHeight="1" x14ac:dyDescent="0.2">
      <c r="A58" s="56">
        <f t="shared" si="7"/>
        <v>2.0599999999999987</v>
      </c>
      <c r="B58" s="44" t="s">
        <v>41</v>
      </c>
      <c r="C58" s="45">
        <v>1</v>
      </c>
      <c r="D58" s="45" t="s">
        <v>1</v>
      </c>
      <c r="E58" s="135"/>
      <c r="F58" s="57">
        <f t="shared" si="9"/>
        <v>0</v>
      </c>
      <c r="G58" s="58"/>
    </row>
    <row r="59" spans="1:12" ht="23.25" customHeight="1" x14ac:dyDescent="0.2">
      <c r="A59" s="56">
        <f t="shared" si="7"/>
        <v>2.0699999999999985</v>
      </c>
      <c r="B59" s="44" t="s">
        <v>49</v>
      </c>
      <c r="C59" s="45">
        <v>3</v>
      </c>
      <c r="D59" s="45" t="s">
        <v>1</v>
      </c>
      <c r="E59" s="135"/>
      <c r="F59" s="57">
        <f t="shared" si="9"/>
        <v>0</v>
      </c>
      <c r="G59" s="58"/>
    </row>
    <row r="60" spans="1:12" ht="23.25" customHeight="1" x14ac:dyDescent="0.2">
      <c r="A60" s="56">
        <f t="shared" si="7"/>
        <v>2.0799999999999983</v>
      </c>
      <c r="B60" s="74" t="s">
        <v>50</v>
      </c>
      <c r="C60" s="75">
        <v>15</v>
      </c>
      <c r="D60" s="75" t="s">
        <v>25</v>
      </c>
      <c r="E60" s="139"/>
      <c r="F60" s="71">
        <f t="shared" si="9"/>
        <v>0</v>
      </c>
      <c r="G60" s="73"/>
    </row>
    <row r="61" spans="1:12" ht="34.5" customHeight="1" x14ac:dyDescent="0.2">
      <c r="A61" s="56">
        <f t="shared" si="7"/>
        <v>2.0899999999999981</v>
      </c>
      <c r="B61" s="44" t="s">
        <v>51</v>
      </c>
      <c r="C61" s="45">
        <v>2</v>
      </c>
      <c r="D61" s="45" t="s">
        <v>25</v>
      </c>
      <c r="E61" s="135"/>
      <c r="F61" s="71">
        <f t="shared" si="9"/>
        <v>0</v>
      </c>
      <c r="G61" s="73"/>
    </row>
    <row r="62" spans="1:12" ht="23.25" customHeight="1" x14ac:dyDescent="0.2">
      <c r="A62" s="56">
        <f t="shared" si="7"/>
        <v>2.0999999999999979</v>
      </c>
      <c r="B62" s="46" t="s">
        <v>44</v>
      </c>
      <c r="C62" s="45">
        <v>1</v>
      </c>
      <c r="D62" s="45" t="s">
        <v>1</v>
      </c>
      <c r="E62" s="135"/>
      <c r="F62" s="71">
        <f>ROUND(C62*E62,2)</f>
        <v>0</v>
      </c>
      <c r="G62" s="73"/>
    </row>
    <row r="63" spans="1:12" ht="23.25" customHeight="1" x14ac:dyDescent="0.2">
      <c r="A63" s="56">
        <f t="shared" si="7"/>
        <v>2.1099999999999977</v>
      </c>
      <c r="B63" s="46" t="s">
        <v>83</v>
      </c>
      <c r="C63" s="47">
        <v>1</v>
      </c>
      <c r="D63" s="47" t="s">
        <v>1</v>
      </c>
      <c r="E63" s="135"/>
      <c r="F63" s="71">
        <f t="shared" si="9"/>
        <v>0</v>
      </c>
      <c r="G63" s="73"/>
    </row>
    <row r="64" spans="1:12" ht="23.25" customHeight="1" x14ac:dyDescent="0.2">
      <c r="A64" s="56">
        <f t="shared" si="7"/>
        <v>2.1199999999999974</v>
      </c>
      <c r="B64" s="46" t="s">
        <v>53</v>
      </c>
      <c r="C64" s="47">
        <v>1</v>
      </c>
      <c r="D64" s="47" t="s">
        <v>1</v>
      </c>
      <c r="E64" s="135"/>
      <c r="F64" s="71">
        <f t="shared" si="9"/>
        <v>0</v>
      </c>
      <c r="G64" s="73"/>
    </row>
    <row r="65" spans="1:7" ht="34.5" customHeight="1" x14ac:dyDescent="0.2">
      <c r="A65" s="56">
        <f t="shared" si="7"/>
        <v>2.1299999999999972</v>
      </c>
      <c r="B65" s="44" t="s">
        <v>56</v>
      </c>
      <c r="C65" s="45">
        <v>2</v>
      </c>
      <c r="D65" s="45" t="s">
        <v>25</v>
      </c>
      <c r="E65" s="135"/>
      <c r="F65" s="71">
        <f t="shared" si="9"/>
        <v>0</v>
      </c>
      <c r="G65" s="73"/>
    </row>
    <row r="66" spans="1:7" ht="23.25" customHeight="1" x14ac:dyDescent="0.2">
      <c r="A66" s="56">
        <f t="shared" si="7"/>
        <v>2.139999999999997</v>
      </c>
      <c r="B66" s="44" t="s">
        <v>42</v>
      </c>
      <c r="C66" s="45">
        <v>1</v>
      </c>
      <c r="D66" s="45" t="s">
        <v>1</v>
      </c>
      <c r="E66" s="135"/>
      <c r="F66" s="71">
        <f t="shared" si="9"/>
        <v>0</v>
      </c>
      <c r="G66" s="73"/>
    </row>
    <row r="67" spans="1:7" ht="23.25" customHeight="1" x14ac:dyDescent="0.2">
      <c r="A67" s="56">
        <f t="shared" si="7"/>
        <v>2.1499999999999968</v>
      </c>
      <c r="B67" s="44" t="s">
        <v>57</v>
      </c>
      <c r="C67" s="45">
        <v>1</v>
      </c>
      <c r="D67" s="45" t="s">
        <v>1</v>
      </c>
      <c r="E67" s="135"/>
      <c r="F67" s="71">
        <f t="shared" si="9"/>
        <v>0</v>
      </c>
      <c r="G67" s="72"/>
    </row>
    <row r="68" spans="1:7" ht="23.25" customHeight="1" x14ac:dyDescent="0.2">
      <c r="A68" s="56">
        <f t="shared" si="7"/>
        <v>2.1599999999999966</v>
      </c>
      <c r="B68" s="44" t="s">
        <v>58</v>
      </c>
      <c r="C68" s="45">
        <v>1</v>
      </c>
      <c r="D68" s="45" t="s">
        <v>1</v>
      </c>
      <c r="E68" s="135"/>
      <c r="F68" s="71">
        <f t="shared" si="9"/>
        <v>0</v>
      </c>
      <c r="G68" s="73"/>
    </row>
    <row r="69" spans="1:7" ht="23.25" customHeight="1" x14ac:dyDescent="0.2">
      <c r="A69" s="56">
        <f t="shared" si="7"/>
        <v>2.1699999999999964</v>
      </c>
      <c r="B69" s="44" t="s">
        <v>68</v>
      </c>
      <c r="C69" s="45">
        <v>1</v>
      </c>
      <c r="D69" s="45" t="s">
        <v>1</v>
      </c>
      <c r="E69" s="135"/>
      <c r="F69" s="71">
        <f t="shared" si="9"/>
        <v>0</v>
      </c>
      <c r="G69" s="73"/>
    </row>
    <row r="70" spans="1:7" ht="23.25" customHeight="1" x14ac:dyDescent="0.2">
      <c r="A70" s="56">
        <f t="shared" si="7"/>
        <v>2.1799999999999962</v>
      </c>
      <c r="B70" s="44" t="s">
        <v>59</v>
      </c>
      <c r="C70" s="45">
        <v>1</v>
      </c>
      <c r="D70" s="45" t="s">
        <v>40</v>
      </c>
      <c r="E70" s="135"/>
      <c r="F70" s="71">
        <f t="shared" si="9"/>
        <v>0</v>
      </c>
      <c r="G70" s="73"/>
    </row>
    <row r="71" spans="1:7" ht="23.25" customHeight="1" x14ac:dyDescent="0.2">
      <c r="A71" s="56">
        <f t="shared" si="7"/>
        <v>2.1899999999999959</v>
      </c>
      <c r="B71" s="44" t="s">
        <v>60</v>
      </c>
      <c r="C71" s="45">
        <v>1</v>
      </c>
      <c r="D71" s="45" t="s">
        <v>2</v>
      </c>
      <c r="E71" s="135"/>
      <c r="F71" s="71">
        <f t="shared" si="9"/>
        <v>0</v>
      </c>
      <c r="G71" s="73"/>
    </row>
    <row r="72" spans="1:7" ht="34.5" customHeight="1" x14ac:dyDescent="0.2">
      <c r="A72" s="56">
        <f t="shared" si="7"/>
        <v>2.1999999999999957</v>
      </c>
      <c r="B72" s="46" t="s">
        <v>84</v>
      </c>
      <c r="C72" s="45">
        <v>8</v>
      </c>
      <c r="D72" s="45" t="s">
        <v>27</v>
      </c>
      <c r="E72" s="135"/>
      <c r="F72" s="71">
        <f t="shared" si="9"/>
        <v>0</v>
      </c>
      <c r="G72" s="72"/>
    </row>
    <row r="73" spans="1:7" ht="37.5" customHeight="1" x14ac:dyDescent="0.2">
      <c r="A73" s="56">
        <f t="shared" si="7"/>
        <v>2.2099999999999955</v>
      </c>
      <c r="B73" s="46" t="s">
        <v>61</v>
      </c>
      <c r="C73" s="45">
        <v>1</v>
      </c>
      <c r="D73" s="45" t="s">
        <v>1</v>
      </c>
      <c r="E73" s="135"/>
      <c r="F73" s="71">
        <f t="shared" si="9"/>
        <v>0</v>
      </c>
      <c r="G73" s="73"/>
    </row>
    <row r="74" spans="1:7" ht="37.5" customHeight="1" x14ac:dyDescent="0.2">
      <c r="A74" s="56">
        <f t="shared" si="7"/>
        <v>2.2199999999999953</v>
      </c>
      <c r="B74" s="46" t="s">
        <v>71</v>
      </c>
      <c r="C74" s="45">
        <v>1</v>
      </c>
      <c r="D74" s="45" t="s">
        <v>1</v>
      </c>
      <c r="E74" s="135"/>
      <c r="F74" s="71">
        <f t="shared" si="9"/>
        <v>0</v>
      </c>
      <c r="G74" s="73"/>
    </row>
    <row r="75" spans="1:7" ht="37.5" customHeight="1" x14ac:dyDescent="0.2">
      <c r="A75" s="56">
        <f t="shared" si="7"/>
        <v>2.2299999999999951</v>
      </c>
      <c r="B75" s="46" t="s">
        <v>62</v>
      </c>
      <c r="C75" s="45">
        <v>1</v>
      </c>
      <c r="D75" s="45" t="s">
        <v>1</v>
      </c>
      <c r="E75" s="135"/>
      <c r="F75" s="71">
        <f>ROUND(C75*E75,2)</f>
        <v>0</v>
      </c>
      <c r="G75" s="72"/>
    </row>
    <row r="76" spans="1:7" ht="23.25" customHeight="1" x14ac:dyDescent="0.2">
      <c r="A76" s="56">
        <f t="shared" si="7"/>
        <v>2.2399999999999949</v>
      </c>
      <c r="B76" s="44" t="s">
        <v>77</v>
      </c>
      <c r="C76" s="45">
        <v>1</v>
      </c>
      <c r="D76" s="45" t="s">
        <v>2</v>
      </c>
      <c r="E76" s="135"/>
      <c r="F76" s="71">
        <f t="shared" ref="F76:F77" si="10">ROUND(C76*E76,2)</f>
        <v>0</v>
      </c>
      <c r="G76" s="73"/>
    </row>
    <row r="77" spans="1:7" ht="23.25" customHeight="1" x14ac:dyDescent="0.2">
      <c r="A77" s="56">
        <f t="shared" si="7"/>
        <v>2.2499999999999947</v>
      </c>
      <c r="B77" s="44" t="s">
        <v>5</v>
      </c>
      <c r="C77" s="45">
        <v>1</v>
      </c>
      <c r="D77" s="45" t="s">
        <v>40</v>
      </c>
      <c r="E77" s="135"/>
      <c r="F77" s="71">
        <f t="shared" si="10"/>
        <v>0</v>
      </c>
      <c r="G77" s="73"/>
    </row>
    <row r="78" spans="1:7" ht="20.25" customHeight="1" x14ac:dyDescent="0.2">
      <c r="A78" s="5"/>
      <c r="B78" s="6" t="s">
        <v>116</v>
      </c>
      <c r="C78" s="7"/>
      <c r="D78" s="8"/>
      <c r="E78" s="136"/>
      <c r="F78" s="9"/>
      <c r="G78" s="10">
        <f>SUM(F53:F77)</f>
        <v>0</v>
      </c>
    </row>
    <row r="79" spans="1:7" ht="15.75" x14ac:dyDescent="0.2">
      <c r="A79" s="53"/>
      <c r="B79" s="54"/>
      <c r="C79" s="48"/>
      <c r="D79" s="49"/>
      <c r="E79" s="137"/>
      <c r="F79" s="51"/>
      <c r="G79" s="52"/>
    </row>
    <row r="80" spans="1:7" ht="23.25" customHeight="1" x14ac:dyDescent="0.2">
      <c r="A80" s="55">
        <f>A52+1</f>
        <v>3</v>
      </c>
      <c r="B80" s="93" t="s">
        <v>85</v>
      </c>
      <c r="C80" s="93"/>
      <c r="D80" s="93"/>
      <c r="E80" s="138"/>
      <c r="F80" s="93"/>
      <c r="G80" s="93"/>
    </row>
    <row r="81" spans="1:7" ht="23.25" customHeight="1" x14ac:dyDescent="0.2">
      <c r="A81" s="56">
        <f t="shared" ref="A81:A106" si="11">A80+0.01</f>
        <v>3.01</v>
      </c>
      <c r="B81" s="44" t="s">
        <v>45</v>
      </c>
      <c r="C81" s="45">
        <v>2</v>
      </c>
      <c r="D81" s="45" t="s">
        <v>1</v>
      </c>
      <c r="E81" s="135"/>
      <c r="F81" s="57">
        <f>ROUND(C81*E81,2)</f>
        <v>0</v>
      </c>
      <c r="G81" s="58"/>
    </row>
    <row r="82" spans="1:7" ht="23.25" customHeight="1" x14ac:dyDescent="0.2">
      <c r="A82" s="56">
        <f t="shared" si="11"/>
        <v>3.0199999999999996</v>
      </c>
      <c r="B82" s="44" t="s">
        <v>79</v>
      </c>
      <c r="C82" s="45">
        <v>1</v>
      </c>
      <c r="D82" s="45" t="s">
        <v>1</v>
      </c>
      <c r="E82" s="135"/>
      <c r="F82" s="57">
        <f t="shared" ref="F82" si="12">ROUND(C82*E82,2)</f>
        <v>0</v>
      </c>
      <c r="G82" s="58"/>
    </row>
    <row r="83" spans="1:7" ht="23.25" customHeight="1" x14ac:dyDescent="0.2">
      <c r="A83" s="56">
        <f t="shared" si="11"/>
        <v>3.0299999999999994</v>
      </c>
      <c r="B83" s="44" t="s">
        <v>80</v>
      </c>
      <c r="C83" s="45">
        <v>2</v>
      </c>
      <c r="D83" s="45" t="s">
        <v>25</v>
      </c>
      <c r="E83" s="135"/>
      <c r="F83" s="57">
        <f>ROUND(C83*E83,2)</f>
        <v>0</v>
      </c>
      <c r="G83" s="58"/>
    </row>
    <row r="84" spans="1:7" ht="23.25" customHeight="1" x14ac:dyDescent="0.2">
      <c r="A84" s="56">
        <f t="shared" si="11"/>
        <v>3.0399999999999991</v>
      </c>
      <c r="B84" s="44" t="s">
        <v>81</v>
      </c>
      <c r="C84" s="45">
        <v>10</v>
      </c>
      <c r="D84" s="45" t="s">
        <v>1</v>
      </c>
      <c r="E84" s="135"/>
      <c r="F84" s="57">
        <f t="shared" ref="F84:F89" si="13">ROUND(C84*E84,2)</f>
        <v>0</v>
      </c>
      <c r="G84" s="58"/>
    </row>
    <row r="85" spans="1:7" ht="23.25" customHeight="1" x14ac:dyDescent="0.2">
      <c r="A85" s="56">
        <f t="shared" si="11"/>
        <v>3.0499999999999989</v>
      </c>
      <c r="B85" s="44" t="s">
        <v>82</v>
      </c>
      <c r="C85" s="45">
        <v>2</v>
      </c>
      <c r="D85" s="45" t="s">
        <v>25</v>
      </c>
      <c r="E85" s="135"/>
      <c r="F85" s="57">
        <f t="shared" si="13"/>
        <v>0</v>
      </c>
      <c r="G85" s="58"/>
    </row>
    <row r="86" spans="1:7" ht="23.25" customHeight="1" x14ac:dyDescent="0.2">
      <c r="A86" s="56">
        <f t="shared" si="11"/>
        <v>3.0599999999999987</v>
      </c>
      <c r="B86" s="44" t="s">
        <v>41</v>
      </c>
      <c r="C86" s="45">
        <v>1</v>
      </c>
      <c r="D86" s="45" t="s">
        <v>1</v>
      </c>
      <c r="E86" s="135"/>
      <c r="F86" s="57">
        <f t="shared" si="13"/>
        <v>0</v>
      </c>
      <c r="G86" s="58"/>
    </row>
    <row r="87" spans="1:7" ht="23.25" customHeight="1" x14ac:dyDescent="0.2">
      <c r="A87" s="70">
        <f t="shared" si="11"/>
        <v>3.0699999999999985</v>
      </c>
      <c r="B87" s="74" t="s">
        <v>49</v>
      </c>
      <c r="C87" s="75">
        <v>3</v>
      </c>
      <c r="D87" s="75" t="s">
        <v>1</v>
      </c>
      <c r="E87" s="139"/>
      <c r="F87" s="71">
        <f t="shared" si="13"/>
        <v>0</v>
      </c>
      <c r="G87" s="73"/>
    </row>
    <row r="88" spans="1:7" ht="23.25" customHeight="1" x14ac:dyDescent="0.2">
      <c r="A88" s="70">
        <f t="shared" si="11"/>
        <v>3.0799999999999983</v>
      </c>
      <c r="B88" s="44" t="s">
        <v>50</v>
      </c>
      <c r="C88" s="45">
        <v>15</v>
      </c>
      <c r="D88" s="45" t="s">
        <v>25</v>
      </c>
      <c r="E88" s="135"/>
      <c r="F88" s="71">
        <f t="shared" si="13"/>
        <v>0</v>
      </c>
      <c r="G88" s="73"/>
    </row>
    <row r="89" spans="1:7" ht="31.5" customHeight="1" x14ac:dyDescent="0.2">
      <c r="A89" s="70">
        <f t="shared" si="11"/>
        <v>3.0899999999999981</v>
      </c>
      <c r="B89" s="44" t="s">
        <v>51</v>
      </c>
      <c r="C89" s="45">
        <v>2</v>
      </c>
      <c r="D89" s="45" t="s">
        <v>25</v>
      </c>
      <c r="E89" s="135"/>
      <c r="F89" s="71">
        <f t="shared" si="13"/>
        <v>0</v>
      </c>
      <c r="G89" s="73"/>
    </row>
    <row r="90" spans="1:7" ht="23.25" customHeight="1" x14ac:dyDescent="0.2">
      <c r="A90" s="70">
        <f t="shared" si="11"/>
        <v>3.0999999999999979</v>
      </c>
      <c r="B90" s="46" t="s">
        <v>44</v>
      </c>
      <c r="C90" s="45">
        <v>1</v>
      </c>
      <c r="D90" s="45" t="s">
        <v>1</v>
      </c>
      <c r="E90" s="135"/>
      <c r="F90" s="71">
        <f>ROUND(C90*E90,2)</f>
        <v>0</v>
      </c>
      <c r="G90" s="73"/>
    </row>
    <row r="91" spans="1:7" ht="23.25" customHeight="1" x14ac:dyDescent="0.2">
      <c r="A91" s="70">
        <f t="shared" si="11"/>
        <v>3.1099999999999977</v>
      </c>
      <c r="B91" s="46" t="s">
        <v>83</v>
      </c>
      <c r="C91" s="47">
        <v>1</v>
      </c>
      <c r="D91" s="47" t="s">
        <v>1</v>
      </c>
      <c r="E91" s="135"/>
      <c r="F91" s="71">
        <f t="shared" ref="F91:F102" si="14">ROUND(C91*E91,2)</f>
        <v>0</v>
      </c>
      <c r="G91" s="73"/>
    </row>
    <row r="92" spans="1:7" ht="23.25" customHeight="1" x14ac:dyDescent="0.2">
      <c r="A92" s="70">
        <f t="shared" si="11"/>
        <v>3.1199999999999974</v>
      </c>
      <c r="B92" s="46" t="s">
        <v>53</v>
      </c>
      <c r="C92" s="47">
        <v>1</v>
      </c>
      <c r="D92" s="47" t="s">
        <v>1</v>
      </c>
      <c r="E92" s="135"/>
      <c r="F92" s="71">
        <f t="shared" si="14"/>
        <v>0</v>
      </c>
      <c r="G92" s="73"/>
    </row>
    <row r="93" spans="1:7" ht="37.5" customHeight="1" x14ac:dyDescent="0.2">
      <c r="A93" s="70">
        <f t="shared" si="11"/>
        <v>3.1299999999999972</v>
      </c>
      <c r="B93" s="44" t="s">
        <v>56</v>
      </c>
      <c r="C93" s="45">
        <v>2</v>
      </c>
      <c r="D93" s="45" t="s">
        <v>25</v>
      </c>
      <c r="E93" s="135"/>
      <c r="F93" s="71">
        <f t="shared" si="14"/>
        <v>0</v>
      </c>
      <c r="G93" s="73"/>
    </row>
    <row r="94" spans="1:7" ht="23.25" customHeight="1" x14ac:dyDescent="0.2">
      <c r="A94" s="70">
        <f t="shared" si="11"/>
        <v>3.139999999999997</v>
      </c>
      <c r="B94" s="44" t="s">
        <v>42</v>
      </c>
      <c r="C94" s="45">
        <v>1</v>
      </c>
      <c r="D94" s="45" t="s">
        <v>1</v>
      </c>
      <c r="E94" s="135"/>
      <c r="F94" s="71">
        <f t="shared" si="14"/>
        <v>0</v>
      </c>
      <c r="G94" s="73"/>
    </row>
    <row r="95" spans="1:7" ht="23.25" customHeight="1" x14ac:dyDescent="0.2">
      <c r="A95" s="70">
        <f t="shared" si="11"/>
        <v>3.1499999999999968</v>
      </c>
      <c r="B95" s="44" t="s">
        <v>57</v>
      </c>
      <c r="C95" s="45">
        <v>1</v>
      </c>
      <c r="D95" s="45" t="s">
        <v>1</v>
      </c>
      <c r="E95" s="135"/>
      <c r="F95" s="71">
        <f t="shared" si="14"/>
        <v>0</v>
      </c>
      <c r="G95" s="72"/>
    </row>
    <row r="96" spans="1:7" ht="23.25" customHeight="1" x14ac:dyDescent="0.2">
      <c r="A96" s="70">
        <f t="shared" si="11"/>
        <v>3.1599999999999966</v>
      </c>
      <c r="B96" s="44" t="s">
        <v>58</v>
      </c>
      <c r="C96" s="45">
        <v>1</v>
      </c>
      <c r="D96" s="45" t="s">
        <v>1</v>
      </c>
      <c r="E96" s="135"/>
      <c r="F96" s="71">
        <f t="shared" si="14"/>
        <v>0</v>
      </c>
      <c r="G96" s="73"/>
    </row>
    <row r="97" spans="1:7" ht="23.25" customHeight="1" x14ac:dyDescent="0.2">
      <c r="A97" s="70">
        <f t="shared" si="11"/>
        <v>3.1699999999999964</v>
      </c>
      <c r="B97" s="44" t="s">
        <v>68</v>
      </c>
      <c r="C97" s="45">
        <v>1</v>
      </c>
      <c r="D97" s="45" t="s">
        <v>1</v>
      </c>
      <c r="E97" s="135"/>
      <c r="F97" s="71">
        <f t="shared" si="14"/>
        <v>0</v>
      </c>
      <c r="G97" s="73"/>
    </row>
    <row r="98" spans="1:7" ht="23.25" customHeight="1" x14ac:dyDescent="0.2">
      <c r="A98" s="70">
        <f t="shared" si="11"/>
        <v>3.1799999999999962</v>
      </c>
      <c r="B98" s="44" t="s">
        <v>59</v>
      </c>
      <c r="C98" s="45">
        <v>1</v>
      </c>
      <c r="D98" s="45" t="s">
        <v>40</v>
      </c>
      <c r="E98" s="135"/>
      <c r="F98" s="71">
        <f t="shared" si="14"/>
        <v>0</v>
      </c>
      <c r="G98" s="73"/>
    </row>
    <row r="99" spans="1:7" ht="23.25" customHeight="1" x14ac:dyDescent="0.2">
      <c r="A99" s="70">
        <f t="shared" si="11"/>
        <v>3.1899999999999959</v>
      </c>
      <c r="B99" s="44" t="s">
        <v>60</v>
      </c>
      <c r="C99" s="45">
        <v>1</v>
      </c>
      <c r="D99" s="45" t="s">
        <v>2</v>
      </c>
      <c r="E99" s="135"/>
      <c r="F99" s="71">
        <f t="shared" si="14"/>
        <v>0</v>
      </c>
      <c r="G99" s="73"/>
    </row>
    <row r="100" spans="1:7" ht="35.25" customHeight="1" x14ac:dyDescent="0.2">
      <c r="A100" s="70">
        <f t="shared" si="11"/>
        <v>3.1999999999999957</v>
      </c>
      <c r="B100" s="46" t="s">
        <v>84</v>
      </c>
      <c r="C100" s="45">
        <v>8</v>
      </c>
      <c r="D100" s="45" t="s">
        <v>27</v>
      </c>
      <c r="E100" s="135"/>
      <c r="F100" s="71">
        <f t="shared" si="14"/>
        <v>0</v>
      </c>
      <c r="G100" s="72"/>
    </row>
    <row r="101" spans="1:7" ht="35.25" customHeight="1" x14ac:dyDescent="0.2">
      <c r="A101" s="70">
        <f t="shared" si="11"/>
        <v>3.2099999999999955</v>
      </c>
      <c r="B101" s="46" t="s">
        <v>61</v>
      </c>
      <c r="C101" s="45">
        <v>1</v>
      </c>
      <c r="D101" s="45" t="s">
        <v>1</v>
      </c>
      <c r="E101" s="135"/>
      <c r="F101" s="71">
        <f t="shared" si="14"/>
        <v>0</v>
      </c>
      <c r="G101" s="73"/>
    </row>
    <row r="102" spans="1:7" ht="35.25" customHeight="1" x14ac:dyDescent="0.2">
      <c r="A102" s="70">
        <f t="shared" si="11"/>
        <v>3.2199999999999953</v>
      </c>
      <c r="B102" s="46" t="s">
        <v>71</v>
      </c>
      <c r="C102" s="45">
        <v>1</v>
      </c>
      <c r="D102" s="45" t="s">
        <v>1</v>
      </c>
      <c r="E102" s="135"/>
      <c r="F102" s="71">
        <f t="shared" si="14"/>
        <v>0</v>
      </c>
      <c r="G102" s="73"/>
    </row>
    <row r="103" spans="1:7" ht="35.25" customHeight="1" x14ac:dyDescent="0.2">
      <c r="A103" s="70">
        <f t="shared" si="11"/>
        <v>3.2299999999999951</v>
      </c>
      <c r="B103" s="46" t="s">
        <v>62</v>
      </c>
      <c r="C103" s="45">
        <v>1</v>
      </c>
      <c r="D103" s="45" t="s">
        <v>1</v>
      </c>
      <c r="E103" s="135"/>
      <c r="F103" s="71">
        <f>ROUND(C103*E103,2)</f>
        <v>0</v>
      </c>
      <c r="G103" s="72"/>
    </row>
    <row r="104" spans="1:7" ht="23.25" customHeight="1" x14ac:dyDescent="0.2">
      <c r="A104" s="70">
        <f t="shared" si="11"/>
        <v>3.2399999999999949</v>
      </c>
      <c r="B104" s="44" t="s">
        <v>64</v>
      </c>
      <c r="C104" s="45">
        <v>1</v>
      </c>
      <c r="D104" s="45" t="s">
        <v>2</v>
      </c>
      <c r="E104" s="135"/>
      <c r="F104" s="71">
        <f t="shared" ref="F104:F105" si="15">ROUND(C104*E104,2)</f>
        <v>0</v>
      </c>
      <c r="G104" s="73"/>
    </row>
    <row r="105" spans="1:7" ht="23.25" customHeight="1" x14ac:dyDescent="0.2">
      <c r="A105" s="70">
        <f t="shared" si="11"/>
        <v>3.2499999999999947</v>
      </c>
      <c r="B105" s="44" t="s">
        <v>77</v>
      </c>
      <c r="C105" s="45">
        <v>1</v>
      </c>
      <c r="D105" s="45" t="s">
        <v>2</v>
      </c>
      <c r="E105" s="135"/>
      <c r="F105" s="71">
        <f t="shared" si="15"/>
        <v>0</v>
      </c>
      <c r="G105" s="73"/>
    </row>
    <row r="106" spans="1:7" ht="23.25" customHeight="1" x14ac:dyDescent="0.2">
      <c r="A106" s="76">
        <f t="shared" si="11"/>
        <v>3.2599999999999945</v>
      </c>
      <c r="B106" s="77" t="s">
        <v>5</v>
      </c>
      <c r="C106" s="78">
        <v>1</v>
      </c>
      <c r="D106" s="78" t="s">
        <v>40</v>
      </c>
      <c r="E106" s="140"/>
      <c r="F106" s="79">
        <f>ROUND(C106*E106,2)</f>
        <v>0</v>
      </c>
      <c r="G106" s="80"/>
    </row>
    <row r="107" spans="1:7" ht="22.5" customHeight="1" x14ac:dyDescent="0.2">
      <c r="A107" s="5"/>
      <c r="B107" s="6" t="s">
        <v>116</v>
      </c>
      <c r="C107" s="7"/>
      <c r="D107" s="8"/>
      <c r="E107" s="136"/>
      <c r="F107" s="9"/>
      <c r="G107" s="10">
        <f>SUM(F81:F106)</f>
        <v>0</v>
      </c>
    </row>
    <row r="108" spans="1:7" ht="15.75" x14ac:dyDescent="0.2">
      <c r="A108" s="53"/>
      <c r="B108" s="54"/>
      <c r="C108" s="48"/>
      <c r="D108" s="49"/>
      <c r="E108" s="137"/>
      <c r="F108" s="51"/>
      <c r="G108" s="52"/>
    </row>
    <row r="109" spans="1:7" ht="23.25" customHeight="1" x14ac:dyDescent="0.2">
      <c r="A109" s="55">
        <f>A80+1</f>
        <v>4</v>
      </c>
      <c r="B109" s="93" t="s">
        <v>86</v>
      </c>
      <c r="C109" s="93"/>
      <c r="D109" s="93"/>
      <c r="E109" s="138"/>
      <c r="F109" s="93"/>
      <c r="G109" s="93"/>
    </row>
    <row r="110" spans="1:7" ht="23.25" customHeight="1" x14ac:dyDescent="0.2">
      <c r="A110" s="81">
        <f t="shared" ref="A110:A135" si="16">A109+0.01</f>
        <v>4.01</v>
      </c>
      <c r="B110" s="44" t="s">
        <v>45</v>
      </c>
      <c r="C110" s="45">
        <v>2</v>
      </c>
      <c r="D110" s="45" t="s">
        <v>1</v>
      </c>
      <c r="E110" s="135"/>
      <c r="F110" s="82">
        <f>ROUND(C110*E110,2)</f>
        <v>0</v>
      </c>
      <c r="G110" s="83"/>
    </row>
    <row r="111" spans="1:7" ht="23.25" customHeight="1" x14ac:dyDescent="0.2">
      <c r="A111" s="84">
        <f t="shared" si="16"/>
        <v>4.0199999999999996</v>
      </c>
      <c r="B111" s="44" t="s">
        <v>79</v>
      </c>
      <c r="C111" s="45">
        <v>1</v>
      </c>
      <c r="D111" s="45" t="s">
        <v>1</v>
      </c>
      <c r="E111" s="135"/>
      <c r="F111" s="71">
        <f t="shared" ref="F111" si="17">ROUND(C111*E111,2)</f>
        <v>0</v>
      </c>
      <c r="G111" s="85"/>
    </row>
    <row r="112" spans="1:7" ht="23.25" customHeight="1" x14ac:dyDescent="0.2">
      <c r="A112" s="84">
        <f t="shared" si="16"/>
        <v>4.0299999999999994</v>
      </c>
      <c r="B112" s="44" t="s">
        <v>80</v>
      </c>
      <c r="C112" s="45">
        <v>2</v>
      </c>
      <c r="D112" s="45" t="s">
        <v>25</v>
      </c>
      <c r="E112" s="135"/>
      <c r="F112" s="71">
        <f>ROUND(C112*E112,2)</f>
        <v>0</v>
      </c>
      <c r="G112" s="85"/>
    </row>
    <row r="113" spans="1:7" ht="23.25" customHeight="1" x14ac:dyDescent="0.2">
      <c r="A113" s="84">
        <f t="shared" si="16"/>
        <v>4.0399999999999991</v>
      </c>
      <c r="B113" s="44" t="s">
        <v>81</v>
      </c>
      <c r="C113" s="45">
        <v>10</v>
      </c>
      <c r="D113" s="45" t="s">
        <v>1</v>
      </c>
      <c r="E113" s="135"/>
      <c r="F113" s="71">
        <f t="shared" ref="F113:F118" si="18">ROUND(C113*E113,2)</f>
        <v>0</v>
      </c>
      <c r="G113" s="85"/>
    </row>
    <row r="114" spans="1:7" ht="23.25" customHeight="1" x14ac:dyDescent="0.2">
      <c r="A114" s="84">
        <f t="shared" si="16"/>
        <v>4.0499999999999989</v>
      </c>
      <c r="B114" s="44" t="s">
        <v>82</v>
      </c>
      <c r="C114" s="45">
        <v>2</v>
      </c>
      <c r="D114" s="45" t="s">
        <v>25</v>
      </c>
      <c r="E114" s="135"/>
      <c r="F114" s="71">
        <f t="shared" si="18"/>
        <v>0</v>
      </c>
      <c r="G114" s="85"/>
    </row>
    <row r="115" spans="1:7" ht="23.25" customHeight="1" x14ac:dyDescent="0.2">
      <c r="A115" s="84">
        <f t="shared" si="16"/>
        <v>4.0599999999999987</v>
      </c>
      <c r="B115" s="44" t="s">
        <v>41</v>
      </c>
      <c r="C115" s="45">
        <v>1</v>
      </c>
      <c r="D115" s="45" t="s">
        <v>1</v>
      </c>
      <c r="E115" s="135"/>
      <c r="F115" s="71">
        <f t="shared" si="18"/>
        <v>0</v>
      </c>
      <c r="G115" s="85"/>
    </row>
    <row r="116" spans="1:7" ht="23.25" customHeight="1" x14ac:dyDescent="0.2">
      <c r="A116" s="84">
        <f t="shared" si="16"/>
        <v>4.0699999999999985</v>
      </c>
      <c r="B116" s="44" t="s">
        <v>49</v>
      </c>
      <c r="C116" s="45">
        <v>3</v>
      </c>
      <c r="D116" s="45" t="s">
        <v>1</v>
      </c>
      <c r="E116" s="135"/>
      <c r="F116" s="71">
        <f t="shared" si="18"/>
        <v>0</v>
      </c>
      <c r="G116" s="85"/>
    </row>
    <row r="117" spans="1:7" ht="23.25" customHeight="1" x14ac:dyDescent="0.2">
      <c r="A117" s="84">
        <f t="shared" si="16"/>
        <v>4.0799999999999983</v>
      </c>
      <c r="B117" s="44" t="s">
        <v>50</v>
      </c>
      <c r="C117" s="45">
        <v>15</v>
      </c>
      <c r="D117" s="45" t="s">
        <v>25</v>
      </c>
      <c r="E117" s="135"/>
      <c r="F117" s="71">
        <f t="shared" si="18"/>
        <v>0</v>
      </c>
      <c r="G117" s="85"/>
    </row>
    <row r="118" spans="1:7" ht="33.75" customHeight="1" x14ac:dyDescent="0.2">
      <c r="A118" s="84">
        <f t="shared" si="16"/>
        <v>4.0899999999999981</v>
      </c>
      <c r="B118" s="44" t="s">
        <v>51</v>
      </c>
      <c r="C118" s="45">
        <v>2</v>
      </c>
      <c r="D118" s="45" t="s">
        <v>25</v>
      </c>
      <c r="E118" s="135"/>
      <c r="F118" s="71">
        <f t="shared" si="18"/>
        <v>0</v>
      </c>
      <c r="G118" s="85"/>
    </row>
    <row r="119" spans="1:7" ht="23.25" customHeight="1" x14ac:dyDescent="0.2">
      <c r="A119" s="84">
        <f t="shared" si="16"/>
        <v>4.0999999999999979</v>
      </c>
      <c r="B119" s="46" t="s">
        <v>44</v>
      </c>
      <c r="C119" s="45">
        <v>1</v>
      </c>
      <c r="D119" s="45" t="s">
        <v>1</v>
      </c>
      <c r="E119" s="135"/>
      <c r="F119" s="71">
        <f>ROUND(C119*E119,2)</f>
        <v>0</v>
      </c>
      <c r="G119" s="85"/>
    </row>
    <row r="120" spans="1:7" ht="23.25" customHeight="1" x14ac:dyDescent="0.2">
      <c r="A120" s="84">
        <f t="shared" si="16"/>
        <v>4.1099999999999977</v>
      </c>
      <c r="B120" s="46" t="s">
        <v>83</v>
      </c>
      <c r="C120" s="47">
        <v>1</v>
      </c>
      <c r="D120" s="47" t="s">
        <v>1</v>
      </c>
      <c r="E120" s="135"/>
      <c r="F120" s="71">
        <f t="shared" ref="F120:F131" si="19">ROUND(C120*E120,2)</f>
        <v>0</v>
      </c>
      <c r="G120" s="85"/>
    </row>
    <row r="121" spans="1:7" ht="23.25" customHeight="1" x14ac:dyDescent="0.2">
      <c r="A121" s="84">
        <f t="shared" si="16"/>
        <v>4.1199999999999974</v>
      </c>
      <c r="B121" s="46" t="s">
        <v>53</v>
      </c>
      <c r="C121" s="47">
        <v>1</v>
      </c>
      <c r="D121" s="47" t="s">
        <v>1</v>
      </c>
      <c r="E121" s="135"/>
      <c r="F121" s="71">
        <f t="shared" si="19"/>
        <v>0</v>
      </c>
      <c r="G121" s="85"/>
    </row>
    <row r="122" spans="1:7" ht="36.75" customHeight="1" x14ac:dyDescent="0.2">
      <c r="A122" s="84">
        <f t="shared" si="16"/>
        <v>4.1299999999999972</v>
      </c>
      <c r="B122" s="44" t="s">
        <v>56</v>
      </c>
      <c r="C122" s="45">
        <v>2</v>
      </c>
      <c r="D122" s="45" t="s">
        <v>25</v>
      </c>
      <c r="E122" s="135"/>
      <c r="F122" s="71">
        <f t="shared" si="19"/>
        <v>0</v>
      </c>
      <c r="G122" s="85"/>
    </row>
    <row r="123" spans="1:7" ht="23.25" customHeight="1" x14ac:dyDescent="0.2">
      <c r="A123" s="84">
        <f t="shared" si="16"/>
        <v>4.139999999999997</v>
      </c>
      <c r="B123" s="44" t="s">
        <v>42</v>
      </c>
      <c r="C123" s="45">
        <v>1</v>
      </c>
      <c r="D123" s="45" t="s">
        <v>1</v>
      </c>
      <c r="E123" s="135"/>
      <c r="F123" s="71">
        <f t="shared" si="19"/>
        <v>0</v>
      </c>
      <c r="G123" s="85"/>
    </row>
    <row r="124" spans="1:7" ht="23.25" customHeight="1" x14ac:dyDescent="0.2">
      <c r="A124" s="86">
        <f t="shared" si="16"/>
        <v>4.1499999999999968</v>
      </c>
      <c r="B124" s="44" t="s">
        <v>57</v>
      </c>
      <c r="C124" s="45">
        <v>1</v>
      </c>
      <c r="D124" s="45" t="s">
        <v>1</v>
      </c>
      <c r="E124" s="135"/>
      <c r="F124" s="87">
        <f t="shared" si="19"/>
        <v>0</v>
      </c>
      <c r="G124" s="88"/>
    </row>
    <row r="125" spans="1:7" ht="23.25" customHeight="1" x14ac:dyDescent="0.2">
      <c r="A125" s="70">
        <f t="shared" si="16"/>
        <v>4.1599999999999966</v>
      </c>
      <c r="B125" s="74" t="s">
        <v>58</v>
      </c>
      <c r="C125" s="75">
        <v>1</v>
      </c>
      <c r="D125" s="75" t="s">
        <v>1</v>
      </c>
      <c r="E125" s="139"/>
      <c r="F125" s="71">
        <f t="shared" si="19"/>
        <v>0</v>
      </c>
      <c r="G125" s="73"/>
    </row>
    <row r="126" spans="1:7" ht="23.25" customHeight="1" x14ac:dyDescent="0.2">
      <c r="A126" s="70">
        <f t="shared" si="16"/>
        <v>4.1699999999999964</v>
      </c>
      <c r="B126" s="44" t="s">
        <v>68</v>
      </c>
      <c r="C126" s="45">
        <v>1</v>
      </c>
      <c r="D126" s="45" t="s">
        <v>1</v>
      </c>
      <c r="E126" s="135"/>
      <c r="F126" s="71">
        <f t="shared" si="19"/>
        <v>0</v>
      </c>
      <c r="G126" s="73"/>
    </row>
    <row r="127" spans="1:7" ht="23.25" customHeight="1" x14ac:dyDescent="0.2">
      <c r="A127" s="70">
        <f t="shared" si="16"/>
        <v>4.1799999999999962</v>
      </c>
      <c r="B127" s="44" t="s">
        <v>59</v>
      </c>
      <c r="C127" s="45">
        <v>1</v>
      </c>
      <c r="D127" s="45" t="s">
        <v>40</v>
      </c>
      <c r="E127" s="135"/>
      <c r="F127" s="71">
        <f t="shared" si="19"/>
        <v>0</v>
      </c>
      <c r="G127" s="73"/>
    </row>
    <row r="128" spans="1:7" ht="23.25" customHeight="1" x14ac:dyDescent="0.2">
      <c r="A128" s="70">
        <f t="shared" si="16"/>
        <v>4.1899999999999959</v>
      </c>
      <c r="B128" s="44" t="s">
        <v>60</v>
      </c>
      <c r="C128" s="45">
        <v>1</v>
      </c>
      <c r="D128" s="45" t="s">
        <v>2</v>
      </c>
      <c r="E128" s="135"/>
      <c r="F128" s="71">
        <f t="shared" si="19"/>
        <v>0</v>
      </c>
      <c r="G128" s="73"/>
    </row>
    <row r="129" spans="1:7" ht="39" customHeight="1" x14ac:dyDescent="0.2">
      <c r="A129" s="70">
        <f t="shared" si="16"/>
        <v>4.1999999999999957</v>
      </c>
      <c r="B129" s="46" t="s">
        <v>84</v>
      </c>
      <c r="C129" s="45">
        <v>8</v>
      </c>
      <c r="D129" s="45" t="s">
        <v>27</v>
      </c>
      <c r="E129" s="135"/>
      <c r="F129" s="71">
        <f t="shared" si="19"/>
        <v>0</v>
      </c>
      <c r="G129" s="72"/>
    </row>
    <row r="130" spans="1:7" ht="39" customHeight="1" x14ac:dyDescent="0.2">
      <c r="A130" s="70">
        <f t="shared" si="16"/>
        <v>4.2099999999999955</v>
      </c>
      <c r="B130" s="46" t="s">
        <v>61</v>
      </c>
      <c r="C130" s="45">
        <v>1</v>
      </c>
      <c r="D130" s="45" t="s">
        <v>1</v>
      </c>
      <c r="E130" s="135"/>
      <c r="F130" s="71">
        <f t="shared" si="19"/>
        <v>0</v>
      </c>
      <c r="G130" s="73"/>
    </row>
    <row r="131" spans="1:7" ht="39" customHeight="1" x14ac:dyDescent="0.2">
      <c r="A131" s="70">
        <f t="shared" si="16"/>
        <v>4.2199999999999953</v>
      </c>
      <c r="B131" s="46" t="s">
        <v>71</v>
      </c>
      <c r="C131" s="45">
        <v>1</v>
      </c>
      <c r="D131" s="45" t="s">
        <v>1</v>
      </c>
      <c r="E131" s="135"/>
      <c r="F131" s="71">
        <f t="shared" si="19"/>
        <v>0</v>
      </c>
      <c r="G131" s="73"/>
    </row>
    <row r="132" spans="1:7" ht="35.25" customHeight="1" x14ac:dyDescent="0.2">
      <c r="A132" s="70">
        <f t="shared" si="16"/>
        <v>4.2299999999999951</v>
      </c>
      <c r="B132" s="46" t="s">
        <v>62</v>
      </c>
      <c r="C132" s="45">
        <v>1</v>
      </c>
      <c r="D132" s="45" t="s">
        <v>1</v>
      </c>
      <c r="E132" s="135"/>
      <c r="F132" s="71">
        <f>ROUND(C132*E132,2)</f>
        <v>0</v>
      </c>
      <c r="G132" s="72"/>
    </row>
    <row r="133" spans="1:7" ht="23.25" customHeight="1" x14ac:dyDescent="0.2">
      <c r="A133" s="70">
        <f t="shared" si="16"/>
        <v>4.2399999999999949</v>
      </c>
      <c r="B133" s="44" t="s">
        <v>64</v>
      </c>
      <c r="C133" s="45">
        <v>1</v>
      </c>
      <c r="D133" s="45" t="s">
        <v>2</v>
      </c>
      <c r="E133" s="135"/>
      <c r="F133" s="71">
        <f t="shared" ref="F133:F135" si="20">ROUND(C133*E133,2)</f>
        <v>0</v>
      </c>
      <c r="G133" s="73"/>
    </row>
    <row r="134" spans="1:7" ht="23.25" customHeight="1" x14ac:dyDescent="0.2">
      <c r="A134" s="70">
        <f t="shared" si="16"/>
        <v>4.2499999999999947</v>
      </c>
      <c r="B134" s="44" t="s">
        <v>77</v>
      </c>
      <c r="C134" s="45">
        <v>1</v>
      </c>
      <c r="D134" s="45" t="s">
        <v>2</v>
      </c>
      <c r="E134" s="135"/>
      <c r="F134" s="71">
        <f t="shared" si="20"/>
        <v>0</v>
      </c>
      <c r="G134" s="73"/>
    </row>
    <row r="135" spans="1:7" ht="23.25" customHeight="1" x14ac:dyDescent="0.2">
      <c r="A135" s="70">
        <f t="shared" si="16"/>
        <v>4.2599999999999945</v>
      </c>
      <c r="B135" s="77" t="s">
        <v>5</v>
      </c>
      <c r="C135" s="78">
        <v>1</v>
      </c>
      <c r="D135" s="78" t="s">
        <v>40</v>
      </c>
      <c r="E135" s="140"/>
      <c r="F135" s="79">
        <f t="shared" si="20"/>
        <v>0</v>
      </c>
      <c r="G135" s="80"/>
    </row>
    <row r="136" spans="1:7" ht="18" customHeight="1" x14ac:dyDescent="0.2">
      <c r="A136" s="5"/>
      <c r="B136" s="6" t="s">
        <v>116</v>
      </c>
      <c r="C136" s="7"/>
      <c r="D136" s="8"/>
      <c r="E136" s="136"/>
      <c r="F136" s="9"/>
      <c r="G136" s="10">
        <f>SUM(F110:F135)</f>
        <v>0</v>
      </c>
    </row>
    <row r="137" spans="1:7" ht="15.75" x14ac:dyDescent="0.2">
      <c r="A137" s="53"/>
      <c r="B137" s="54"/>
      <c r="C137" s="48"/>
      <c r="D137" s="49"/>
      <c r="E137" s="137"/>
      <c r="F137" s="51"/>
      <c r="G137" s="52"/>
    </row>
    <row r="138" spans="1:7" ht="23.25" customHeight="1" x14ac:dyDescent="0.2">
      <c r="A138" s="55">
        <f>A109+1</f>
        <v>5</v>
      </c>
      <c r="B138" s="93" t="s">
        <v>87</v>
      </c>
      <c r="C138" s="93"/>
      <c r="D138" s="93"/>
      <c r="E138" s="138"/>
      <c r="F138" s="93"/>
      <c r="G138" s="93"/>
    </row>
    <row r="139" spans="1:7" ht="23.25" customHeight="1" x14ac:dyDescent="0.2">
      <c r="A139" s="81">
        <f t="shared" ref="A139:A164" si="21">A138+0.01</f>
        <v>5.01</v>
      </c>
      <c r="B139" s="44" t="s">
        <v>45</v>
      </c>
      <c r="C139" s="45">
        <v>2</v>
      </c>
      <c r="D139" s="45" t="s">
        <v>1</v>
      </c>
      <c r="E139" s="135"/>
      <c r="F139" s="82">
        <f>ROUND(C139*E139,2)</f>
        <v>0</v>
      </c>
      <c r="G139" s="83"/>
    </row>
    <row r="140" spans="1:7" ht="23.25" customHeight="1" x14ac:dyDescent="0.2">
      <c r="A140" s="84">
        <f t="shared" si="21"/>
        <v>5.0199999999999996</v>
      </c>
      <c r="B140" s="44" t="s">
        <v>79</v>
      </c>
      <c r="C140" s="45">
        <v>1</v>
      </c>
      <c r="D140" s="45" t="s">
        <v>1</v>
      </c>
      <c r="E140" s="135"/>
      <c r="F140" s="71">
        <f t="shared" ref="F140" si="22">ROUND(C140*E140,2)</f>
        <v>0</v>
      </c>
      <c r="G140" s="85"/>
    </row>
    <row r="141" spans="1:7" ht="23.25" customHeight="1" x14ac:dyDescent="0.2">
      <c r="A141" s="84">
        <f t="shared" si="21"/>
        <v>5.0299999999999994</v>
      </c>
      <c r="B141" s="44" t="s">
        <v>80</v>
      </c>
      <c r="C141" s="45">
        <v>2</v>
      </c>
      <c r="D141" s="45" t="s">
        <v>25</v>
      </c>
      <c r="E141" s="135"/>
      <c r="F141" s="71">
        <f>ROUND(C141*E141,2)</f>
        <v>0</v>
      </c>
      <c r="G141" s="85"/>
    </row>
    <row r="142" spans="1:7" ht="23.25" customHeight="1" x14ac:dyDescent="0.2">
      <c r="A142" s="84">
        <f t="shared" si="21"/>
        <v>5.0399999999999991</v>
      </c>
      <c r="B142" s="44" t="s">
        <v>81</v>
      </c>
      <c r="C142" s="45">
        <v>10</v>
      </c>
      <c r="D142" s="45" t="s">
        <v>1</v>
      </c>
      <c r="E142" s="135"/>
      <c r="F142" s="71">
        <f t="shared" ref="F142:F147" si="23">ROUND(C142*E142,2)</f>
        <v>0</v>
      </c>
      <c r="G142" s="85"/>
    </row>
    <row r="143" spans="1:7" ht="23.25" customHeight="1" x14ac:dyDescent="0.2">
      <c r="A143" s="84">
        <f t="shared" si="21"/>
        <v>5.0499999999999989</v>
      </c>
      <c r="B143" s="44" t="s">
        <v>82</v>
      </c>
      <c r="C143" s="45">
        <v>2</v>
      </c>
      <c r="D143" s="45" t="s">
        <v>25</v>
      </c>
      <c r="E143" s="135"/>
      <c r="F143" s="71">
        <f t="shared" si="23"/>
        <v>0</v>
      </c>
      <c r="G143" s="85"/>
    </row>
    <row r="144" spans="1:7" ht="23.25" customHeight="1" x14ac:dyDescent="0.2">
      <c r="A144" s="84">
        <f t="shared" si="21"/>
        <v>5.0599999999999987</v>
      </c>
      <c r="B144" s="44" t="s">
        <v>41</v>
      </c>
      <c r="C144" s="45">
        <v>1</v>
      </c>
      <c r="D144" s="45" t="s">
        <v>1</v>
      </c>
      <c r="E144" s="135"/>
      <c r="F144" s="71">
        <f t="shared" si="23"/>
        <v>0</v>
      </c>
      <c r="G144" s="85"/>
    </row>
    <row r="145" spans="1:7" ht="23.25" customHeight="1" x14ac:dyDescent="0.2">
      <c r="A145" s="84">
        <f t="shared" si="21"/>
        <v>5.0699999999999985</v>
      </c>
      <c r="B145" s="44" t="s">
        <v>49</v>
      </c>
      <c r="C145" s="45">
        <v>3</v>
      </c>
      <c r="D145" s="45" t="s">
        <v>1</v>
      </c>
      <c r="E145" s="135"/>
      <c r="F145" s="71">
        <f t="shared" si="23"/>
        <v>0</v>
      </c>
      <c r="G145" s="85"/>
    </row>
    <row r="146" spans="1:7" ht="23.25" customHeight="1" x14ac:dyDescent="0.2">
      <c r="A146" s="84">
        <f t="shared" si="21"/>
        <v>5.0799999999999983</v>
      </c>
      <c r="B146" s="44" t="s">
        <v>50</v>
      </c>
      <c r="C146" s="45">
        <v>15</v>
      </c>
      <c r="D146" s="45" t="s">
        <v>25</v>
      </c>
      <c r="E146" s="135"/>
      <c r="F146" s="71">
        <f t="shared" si="23"/>
        <v>0</v>
      </c>
      <c r="G146" s="85"/>
    </row>
    <row r="147" spans="1:7" ht="33.75" customHeight="1" x14ac:dyDescent="0.2">
      <c r="A147" s="84">
        <f t="shared" si="21"/>
        <v>5.0899999999999981</v>
      </c>
      <c r="B147" s="44" t="s">
        <v>51</v>
      </c>
      <c r="C147" s="45">
        <v>2</v>
      </c>
      <c r="D147" s="45" t="s">
        <v>25</v>
      </c>
      <c r="E147" s="135"/>
      <c r="F147" s="71">
        <f t="shared" si="23"/>
        <v>0</v>
      </c>
      <c r="G147" s="85"/>
    </row>
    <row r="148" spans="1:7" ht="23.25" customHeight="1" x14ac:dyDescent="0.2">
      <c r="A148" s="84">
        <f t="shared" si="21"/>
        <v>5.0999999999999979</v>
      </c>
      <c r="B148" s="46" t="s">
        <v>44</v>
      </c>
      <c r="C148" s="45">
        <v>1</v>
      </c>
      <c r="D148" s="45" t="s">
        <v>1</v>
      </c>
      <c r="E148" s="135"/>
      <c r="F148" s="71">
        <f>ROUND(C148*E148,2)</f>
        <v>0</v>
      </c>
      <c r="G148" s="85"/>
    </row>
    <row r="149" spans="1:7" ht="23.25" customHeight="1" x14ac:dyDescent="0.2">
      <c r="A149" s="84">
        <f t="shared" si="21"/>
        <v>5.1099999999999977</v>
      </c>
      <c r="B149" s="46" t="s">
        <v>83</v>
      </c>
      <c r="C149" s="47">
        <v>1</v>
      </c>
      <c r="D149" s="47" t="s">
        <v>1</v>
      </c>
      <c r="E149" s="135"/>
      <c r="F149" s="71">
        <f t="shared" ref="F149:F160" si="24">ROUND(C149*E149,2)</f>
        <v>0</v>
      </c>
      <c r="G149" s="85"/>
    </row>
    <row r="150" spans="1:7" ht="23.25" customHeight="1" x14ac:dyDescent="0.2">
      <c r="A150" s="84">
        <f t="shared" si="21"/>
        <v>5.1199999999999974</v>
      </c>
      <c r="B150" s="46" t="s">
        <v>53</v>
      </c>
      <c r="C150" s="47">
        <v>1</v>
      </c>
      <c r="D150" s="47" t="s">
        <v>1</v>
      </c>
      <c r="E150" s="135"/>
      <c r="F150" s="71">
        <f t="shared" si="24"/>
        <v>0</v>
      </c>
      <c r="G150" s="85"/>
    </row>
    <row r="151" spans="1:7" ht="33" customHeight="1" x14ac:dyDescent="0.2">
      <c r="A151" s="84">
        <f t="shared" si="21"/>
        <v>5.1299999999999972</v>
      </c>
      <c r="B151" s="44" t="s">
        <v>56</v>
      </c>
      <c r="C151" s="45">
        <v>2</v>
      </c>
      <c r="D151" s="45" t="s">
        <v>25</v>
      </c>
      <c r="E151" s="135"/>
      <c r="F151" s="71">
        <f t="shared" si="24"/>
        <v>0</v>
      </c>
      <c r="G151" s="85"/>
    </row>
    <row r="152" spans="1:7" ht="23.25" customHeight="1" x14ac:dyDescent="0.2">
      <c r="A152" s="84">
        <f t="shared" si="21"/>
        <v>5.139999999999997</v>
      </c>
      <c r="B152" s="44" t="s">
        <v>42</v>
      </c>
      <c r="C152" s="45">
        <v>1</v>
      </c>
      <c r="D152" s="45" t="s">
        <v>1</v>
      </c>
      <c r="E152" s="135"/>
      <c r="F152" s="71">
        <f t="shared" si="24"/>
        <v>0</v>
      </c>
      <c r="G152" s="85"/>
    </row>
    <row r="153" spans="1:7" ht="23.25" customHeight="1" x14ac:dyDescent="0.2">
      <c r="A153" s="84">
        <f t="shared" si="21"/>
        <v>5.1499999999999968</v>
      </c>
      <c r="B153" s="44" t="s">
        <v>57</v>
      </c>
      <c r="C153" s="45">
        <v>1</v>
      </c>
      <c r="D153" s="45" t="s">
        <v>1</v>
      </c>
      <c r="E153" s="135"/>
      <c r="F153" s="71">
        <f t="shared" si="24"/>
        <v>0</v>
      </c>
      <c r="G153" s="89"/>
    </row>
    <row r="154" spans="1:7" ht="23.25" customHeight="1" x14ac:dyDescent="0.2">
      <c r="A154" s="84">
        <f t="shared" si="21"/>
        <v>5.1599999999999966</v>
      </c>
      <c r="B154" s="44" t="s">
        <v>58</v>
      </c>
      <c r="C154" s="45">
        <v>1</v>
      </c>
      <c r="D154" s="45" t="s">
        <v>1</v>
      </c>
      <c r="E154" s="135"/>
      <c r="F154" s="71">
        <f t="shared" si="24"/>
        <v>0</v>
      </c>
      <c r="G154" s="85"/>
    </row>
    <row r="155" spans="1:7" ht="23.25" customHeight="1" x14ac:dyDescent="0.2">
      <c r="A155" s="84">
        <f t="shared" si="21"/>
        <v>5.1699999999999964</v>
      </c>
      <c r="B155" s="44" t="s">
        <v>68</v>
      </c>
      <c r="C155" s="45">
        <v>1</v>
      </c>
      <c r="D155" s="45" t="s">
        <v>1</v>
      </c>
      <c r="E155" s="135"/>
      <c r="F155" s="71">
        <f t="shared" si="24"/>
        <v>0</v>
      </c>
      <c r="G155" s="85"/>
    </row>
    <row r="156" spans="1:7" ht="23.25" customHeight="1" x14ac:dyDescent="0.2">
      <c r="A156" s="84">
        <f t="shared" si="21"/>
        <v>5.1799999999999962</v>
      </c>
      <c r="B156" s="44" t="s">
        <v>59</v>
      </c>
      <c r="C156" s="45">
        <v>1</v>
      </c>
      <c r="D156" s="45" t="s">
        <v>40</v>
      </c>
      <c r="E156" s="135"/>
      <c r="F156" s="71">
        <f t="shared" si="24"/>
        <v>0</v>
      </c>
      <c r="G156" s="85"/>
    </row>
    <row r="157" spans="1:7" ht="23.25" customHeight="1" x14ac:dyDescent="0.2">
      <c r="A157" s="84">
        <f t="shared" si="21"/>
        <v>5.1899999999999959</v>
      </c>
      <c r="B157" s="44" t="s">
        <v>60</v>
      </c>
      <c r="C157" s="45">
        <v>1</v>
      </c>
      <c r="D157" s="45" t="s">
        <v>2</v>
      </c>
      <c r="E157" s="135"/>
      <c r="F157" s="71">
        <f t="shared" si="24"/>
        <v>0</v>
      </c>
      <c r="G157" s="85"/>
    </row>
    <row r="158" spans="1:7" ht="38.25" customHeight="1" x14ac:dyDescent="0.2">
      <c r="A158" s="84">
        <f t="shared" si="21"/>
        <v>5.1999999999999957</v>
      </c>
      <c r="B158" s="46" t="s">
        <v>84</v>
      </c>
      <c r="C158" s="45">
        <v>8</v>
      </c>
      <c r="D158" s="45" t="s">
        <v>27</v>
      </c>
      <c r="E158" s="135"/>
      <c r="F158" s="71">
        <f t="shared" si="24"/>
        <v>0</v>
      </c>
      <c r="G158" s="89"/>
    </row>
    <row r="159" spans="1:7" ht="37.5" customHeight="1" x14ac:dyDescent="0.2">
      <c r="A159" s="84">
        <f t="shared" si="21"/>
        <v>5.2099999999999955</v>
      </c>
      <c r="B159" s="46" t="s">
        <v>61</v>
      </c>
      <c r="C159" s="45">
        <v>1</v>
      </c>
      <c r="D159" s="45" t="s">
        <v>1</v>
      </c>
      <c r="E159" s="135"/>
      <c r="F159" s="71">
        <f t="shared" si="24"/>
        <v>0</v>
      </c>
      <c r="G159" s="85"/>
    </row>
    <row r="160" spans="1:7" ht="37.5" customHeight="1" x14ac:dyDescent="0.2">
      <c r="A160" s="84">
        <f t="shared" si="21"/>
        <v>5.2199999999999953</v>
      </c>
      <c r="B160" s="46" t="s">
        <v>71</v>
      </c>
      <c r="C160" s="45">
        <v>1</v>
      </c>
      <c r="D160" s="45" t="s">
        <v>1</v>
      </c>
      <c r="E160" s="135"/>
      <c r="F160" s="71">
        <f t="shared" si="24"/>
        <v>0</v>
      </c>
      <c r="G160" s="85"/>
    </row>
    <row r="161" spans="1:7" ht="34.5" customHeight="1" x14ac:dyDescent="0.2">
      <c r="A161" s="84">
        <f t="shared" si="21"/>
        <v>5.2299999999999951</v>
      </c>
      <c r="B161" s="46" t="s">
        <v>62</v>
      </c>
      <c r="C161" s="45">
        <v>1</v>
      </c>
      <c r="D161" s="45" t="s">
        <v>1</v>
      </c>
      <c r="E161" s="135"/>
      <c r="F161" s="71">
        <f>ROUND(C161*E161,2)</f>
        <v>0</v>
      </c>
      <c r="G161" s="89"/>
    </row>
    <row r="162" spans="1:7" ht="23.25" customHeight="1" x14ac:dyDescent="0.2">
      <c r="A162" s="84">
        <f t="shared" si="21"/>
        <v>5.2399999999999949</v>
      </c>
      <c r="B162" s="44" t="s">
        <v>64</v>
      </c>
      <c r="C162" s="45">
        <v>1</v>
      </c>
      <c r="D162" s="45" t="s">
        <v>2</v>
      </c>
      <c r="E162" s="135"/>
      <c r="F162" s="71">
        <f t="shared" ref="F162:F164" si="25">ROUND(C162*E162,2)</f>
        <v>0</v>
      </c>
      <c r="G162" s="85"/>
    </row>
    <row r="163" spans="1:7" ht="23.25" customHeight="1" x14ac:dyDescent="0.2">
      <c r="A163" s="84">
        <f t="shared" si="21"/>
        <v>5.2499999999999947</v>
      </c>
      <c r="B163" s="44" t="s">
        <v>77</v>
      </c>
      <c r="C163" s="45">
        <v>1</v>
      </c>
      <c r="D163" s="45" t="s">
        <v>2</v>
      </c>
      <c r="E163" s="135"/>
      <c r="F163" s="71">
        <f t="shared" si="25"/>
        <v>0</v>
      </c>
      <c r="G163" s="73"/>
    </row>
    <row r="164" spans="1:7" ht="23.25" customHeight="1" x14ac:dyDescent="0.2">
      <c r="A164" s="91">
        <f t="shared" si="21"/>
        <v>5.2599999999999945</v>
      </c>
      <c r="B164" s="77" t="s">
        <v>5</v>
      </c>
      <c r="C164" s="78">
        <v>1</v>
      </c>
      <c r="D164" s="78" t="s">
        <v>40</v>
      </c>
      <c r="E164" s="140"/>
      <c r="F164" s="79">
        <f t="shared" si="25"/>
        <v>0</v>
      </c>
      <c r="G164" s="92"/>
    </row>
    <row r="165" spans="1:7" ht="20.25" customHeight="1" x14ac:dyDescent="0.2">
      <c r="A165" s="5"/>
      <c r="B165" s="6" t="s">
        <v>116</v>
      </c>
      <c r="C165" s="7"/>
      <c r="D165" s="8"/>
      <c r="E165" s="136"/>
      <c r="F165" s="9"/>
      <c r="G165" s="10">
        <f>SUM(F139:F164)</f>
        <v>0</v>
      </c>
    </row>
    <row r="166" spans="1:7" ht="15.75" x14ac:dyDescent="0.2">
      <c r="A166" s="53"/>
      <c r="B166" s="54"/>
      <c r="C166" s="48"/>
      <c r="D166" s="49"/>
      <c r="E166" s="137"/>
      <c r="F166" s="51"/>
      <c r="G166" s="52"/>
    </row>
    <row r="167" spans="1:7" ht="23.25" customHeight="1" x14ac:dyDescent="0.2">
      <c r="A167" s="55">
        <f>A138+1</f>
        <v>6</v>
      </c>
      <c r="B167" s="93" t="s">
        <v>88</v>
      </c>
      <c r="C167" s="93"/>
      <c r="D167" s="93"/>
      <c r="E167" s="138"/>
      <c r="F167" s="93"/>
      <c r="G167" s="93"/>
    </row>
    <row r="168" spans="1:7" ht="23.25" customHeight="1" x14ac:dyDescent="0.2">
      <c r="A168" s="81">
        <f t="shared" ref="A168:A193" si="26">A167+0.01</f>
        <v>6.01</v>
      </c>
      <c r="B168" s="44" t="s">
        <v>45</v>
      </c>
      <c r="C168" s="45">
        <v>2</v>
      </c>
      <c r="D168" s="45" t="s">
        <v>1</v>
      </c>
      <c r="E168" s="135"/>
      <c r="F168" s="82">
        <f>ROUND(C168*E168,2)</f>
        <v>0</v>
      </c>
      <c r="G168" s="83"/>
    </row>
    <row r="169" spans="1:7" ht="23.25" customHeight="1" x14ac:dyDescent="0.2">
      <c r="A169" s="86">
        <f t="shared" si="26"/>
        <v>6.02</v>
      </c>
      <c r="B169" s="44" t="s">
        <v>79</v>
      </c>
      <c r="C169" s="45">
        <v>1</v>
      </c>
      <c r="D169" s="45" t="s">
        <v>1</v>
      </c>
      <c r="E169" s="135"/>
      <c r="F169" s="87">
        <f t="shared" ref="F169" si="27">ROUND(C169*E169,2)</f>
        <v>0</v>
      </c>
      <c r="G169" s="90"/>
    </row>
    <row r="170" spans="1:7" ht="23.25" customHeight="1" x14ac:dyDescent="0.2">
      <c r="A170" s="70">
        <f t="shared" si="26"/>
        <v>6.0299999999999994</v>
      </c>
      <c r="B170" s="74" t="s">
        <v>80</v>
      </c>
      <c r="C170" s="75">
        <v>2</v>
      </c>
      <c r="D170" s="75" t="s">
        <v>25</v>
      </c>
      <c r="E170" s="139"/>
      <c r="F170" s="71">
        <f>ROUND(C170*E170,2)</f>
        <v>0</v>
      </c>
      <c r="G170" s="73"/>
    </row>
    <row r="171" spans="1:7" ht="23.25" customHeight="1" x14ac:dyDescent="0.2">
      <c r="A171" s="70">
        <f t="shared" si="26"/>
        <v>6.0399999999999991</v>
      </c>
      <c r="B171" s="44" t="s">
        <v>81</v>
      </c>
      <c r="C171" s="45">
        <v>10</v>
      </c>
      <c r="D171" s="45" t="s">
        <v>1</v>
      </c>
      <c r="E171" s="135"/>
      <c r="F171" s="71">
        <f t="shared" ref="F171:F176" si="28">ROUND(C171*E171,2)</f>
        <v>0</v>
      </c>
      <c r="G171" s="73"/>
    </row>
    <row r="172" spans="1:7" ht="23.25" customHeight="1" x14ac:dyDescent="0.2">
      <c r="A172" s="70">
        <f t="shared" si="26"/>
        <v>6.0499999999999989</v>
      </c>
      <c r="B172" s="44" t="s">
        <v>82</v>
      </c>
      <c r="C172" s="45">
        <v>2</v>
      </c>
      <c r="D172" s="45" t="s">
        <v>25</v>
      </c>
      <c r="E172" s="135"/>
      <c r="F172" s="71">
        <f t="shared" si="28"/>
        <v>0</v>
      </c>
      <c r="G172" s="73"/>
    </row>
    <row r="173" spans="1:7" ht="23.25" customHeight="1" x14ac:dyDescent="0.2">
      <c r="A173" s="70">
        <f t="shared" si="26"/>
        <v>6.0599999999999987</v>
      </c>
      <c r="B173" s="44" t="s">
        <v>41</v>
      </c>
      <c r="C173" s="45">
        <v>1</v>
      </c>
      <c r="D173" s="45" t="s">
        <v>1</v>
      </c>
      <c r="E173" s="135"/>
      <c r="F173" s="71">
        <f t="shared" si="28"/>
        <v>0</v>
      </c>
      <c r="G173" s="73"/>
    </row>
    <row r="174" spans="1:7" ht="23.25" customHeight="1" x14ac:dyDescent="0.2">
      <c r="A174" s="70">
        <f t="shared" si="26"/>
        <v>6.0699999999999985</v>
      </c>
      <c r="B174" s="44" t="s">
        <v>49</v>
      </c>
      <c r="C174" s="45">
        <v>3</v>
      </c>
      <c r="D174" s="45" t="s">
        <v>1</v>
      </c>
      <c r="E174" s="135"/>
      <c r="F174" s="71">
        <f t="shared" si="28"/>
        <v>0</v>
      </c>
      <c r="G174" s="73"/>
    </row>
    <row r="175" spans="1:7" ht="23.25" customHeight="1" x14ac:dyDescent="0.2">
      <c r="A175" s="70">
        <f t="shared" si="26"/>
        <v>6.0799999999999983</v>
      </c>
      <c r="B175" s="44" t="s">
        <v>50</v>
      </c>
      <c r="C175" s="45">
        <v>15</v>
      </c>
      <c r="D175" s="45" t="s">
        <v>25</v>
      </c>
      <c r="E175" s="135"/>
      <c r="F175" s="71">
        <f t="shared" si="28"/>
        <v>0</v>
      </c>
      <c r="G175" s="73"/>
    </row>
    <row r="176" spans="1:7" ht="34.5" customHeight="1" x14ac:dyDescent="0.2">
      <c r="A176" s="70">
        <f t="shared" si="26"/>
        <v>6.0899999999999981</v>
      </c>
      <c r="B176" s="44" t="s">
        <v>51</v>
      </c>
      <c r="C176" s="45">
        <v>2</v>
      </c>
      <c r="D176" s="45" t="s">
        <v>25</v>
      </c>
      <c r="E176" s="135"/>
      <c r="F176" s="71">
        <f t="shared" si="28"/>
        <v>0</v>
      </c>
      <c r="G176" s="73"/>
    </row>
    <row r="177" spans="1:7" ht="23.25" customHeight="1" x14ac:dyDescent="0.2">
      <c r="A177" s="70">
        <f t="shared" si="26"/>
        <v>6.0999999999999979</v>
      </c>
      <c r="B177" s="46" t="s">
        <v>44</v>
      </c>
      <c r="C177" s="45">
        <v>1</v>
      </c>
      <c r="D177" s="45" t="s">
        <v>1</v>
      </c>
      <c r="E177" s="135"/>
      <c r="F177" s="71">
        <f>ROUND(C177*E177,2)</f>
        <v>0</v>
      </c>
      <c r="G177" s="73"/>
    </row>
    <row r="178" spans="1:7" ht="23.25" customHeight="1" x14ac:dyDescent="0.2">
      <c r="A178" s="70">
        <f t="shared" si="26"/>
        <v>6.1099999999999977</v>
      </c>
      <c r="B178" s="46" t="s">
        <v>83</v>
      </c>
      <c r="C178" s="47">
        <v>1</v>
      </c>
      <c r="D178" s="47" t="s">
        <v>1</v>
      </c>
      <c r="E178" s="135"/>
      <c r="F178" s="71">
        <f t="shared" ref="F178:F189" si="29">ROUND(C178*E178,2)</f>
        <v>0</v>
      </c>
      <c r="G178" s="73"/>
    </row>
    <row r="179" spans="1:7" ht="23.25" customHeight="1" x14ac:dyDescent="0.2">
      <c r="A179" s="70">
        <f t="shared" si="26"/>
        <v>6.1199999999999974</v>
      </c>
      <c r="B179" s="46" t="s">
        <v>53</v>
      </c>
      <c r="C179" s="47">
        <v>1</v>
      </c>
      <c r="D179" s="47" t="s">
        <v>1</v>
      </c>
      <c r="E179" s="135"/>
      <c r="F179" s="71">
        <f t="shared" si="29"/>
        <v>0</v>
      </c>
      <c r="G179" s="73"/>
    </row>
    <row r="180" spans="1:7" ht="35.25" customHeight="1" x14ac:dyDescent="0.2">
      <c r="A180" s="70">
        <f t="shared" si="26"/>
        <v>6.1299999999999972</v>
      </c>
      <c r="B180" s="44" t="s">
        <v>56</v>
      </c>
      <c r="C180" s="45">
        <v>2</v>
      </c>
      <c r="D180" s="45" t="s">
        <v>25</v>
      </c>
      <c r="E180" s="135"/>
      <c r="F180" s="71">
        <f t="shared" si="29"/>
        <v>0</v>
      </c>
      <c r="G180" s="73"/>
    </row>
    <row r="181" spans="1:7" ht="23.25" customHeight="1" x14ac:dyDescent="0.2">
      <c r="A181" s="70">
        <f t="shared" si="26"/>
        <v>6.139999999999997</v>
      </c>
      <c r="B181" s="44" t="s">
        <v>42</v>
      </c>
      <c r="C181" s="45">
        <v>1</v>
      </c>
      <c r="D181" s="45" t="s">
        <v>1</v>
      </c>
      <c r="E181" s="135"/>
      <c r="F181" s="71">
        <f t="shared" si="29"/>
        <v>0</v>
      </c>
      <c r="G181" s="73"/>
    </row>
    <row r="182" spans="1:7" ht="23.25" customHeight="1" x14ac:dyDescent="0.2">
      <c r="A182" s="70">
        <f t="shared" si="26"/>
        <v>6.1499999999999968</v>
      </c>
      <c r="B182" s="44" t="s">
        <v>57</v>
      </c>
      <c r="C182" s="45">
        <v>1</v>
      </c>
      <c r="D182" s="45" t="s">
        <v>1</v>
      </c>
      <c r="E182" s="135"/>
      <c r="F182" s="71">
        <f t="shared" si="29"/>
        <v>0</v>
      </c>
      <c r="G182" s="72"/>
    </row>
    <row r="183" spans="1:7" ht="23.25" customHeight="1" x14ac:dyDescent="0.2">
      <c r="A183" s="70">
        <f t="shared" si="26"/>
        <v>6.1599999999999966</v>
      </c>
      <c r="B183" s="44" t="s">
        <v>58</v>
      </c>
      <c r="C183" s="45">
        <v>1</v>
      </c>
      <c r="D183" s="45" t="s">
        <v>1</v>
      </c>
      <c r="E183" s="135"/>
      <c r="F183" s="71">
        <f t="shared" si="29"/>
        <v>0</v>
      </c>
      <c r="G183" s="73"/>
    </row>
    <row r="184" spans="1:7" ht="23.25" customHeight="1" x14ac:dyDescent="0.2">
      <c r="A184" s="70">
        <f t="shared" si="26"/>
        <v>6.1699999999999964</v>
      </c>
      <c r="B184" s="44" t="s">
        <v>68</v>
      </c>
      <c r="C184" s="45">
        <v>1</v>
      </c>
      <c r="D184" s="45" t="s">
        <v>1</v>
      </c>
      <c r="E184" s="135"/>
      <c r="F184" s="71">
        <f t="shared" si="29"/>
        <v>0</v>
      </c>
      <c r="G184" s="73"/>
    </row>
    <row r="185" spans="1:7" ht="23.25" customHeight="1" x14ac:dyDescent="0.2">
      <c r="A185" s="70">
        <f t="shared" si="26"/>
        <v>6.1799999999999962</v>
      </c>
      <c r="B185" s="44" t="s">
        <v>59</v>
      </c>
      <c r="C185" s="45">
        <v>1</v>
      </c>
      <c r="D185" s="45" t="s">
        <v>40</v>
      </c>
      <c r="E185" s="135"/>
      <c r="F185" s="71">
        <f t="shared" si="29"/>
        <v>0</v>
      </c>
      <c r="G185" s="73"/>
    </row>
    <row r="186" spans="1:7" ht="23.25" customHeight="1" x14ac:dyDescent="0.2">
      <c r="A186" s="70">
        <f t="shared" si="26"/>
        <v>6.1899999999999959</v>
      </c>
      <c r="B186" s="44" t="s">
        <v>60</v>
      </c>
      <c r="C186" s="45">
        <v>1</v>
      </c>
      <c r="D186" s="45" t="s">
        <v>2</v>
      </c>
      <c r="E186" s="135"/>
      <c r="F186" s="71">
        <f t="shared" si="29"/>
        <v>0</v>
      </c>
      <c r="G186" s="73"/>
    </row>
    <row r="187" spans="1:7" ht="34.5" customHeight="1" x14ac:dyDescent="0.2">
      <c r="A187" s="70">
        <f t="shared" si="26"/>
        <v>6.1999999999999957</v>
      </c>
      <c r="B187" s="46" t="s">
        <v>84</v>
      </c>
      <c r="C187" s="45">
        <v>8</v>
      </c>
      <c r="D187" s="45" t="s">
        <v>27</v>
      </c>
      <c r="E187" s="135"/>
      <c r="F187" s="71">
        <f t="shared" si="29"/>
        <v>0</v>
      </c>
      <c r="G187" s="72"/>
    </row>
    <row r="188" spans="1:7" ht="34.5" customHeight="1" x14ac:dyDescent="0.2">
      <c r="A188" s="70">
        <f t="shared" si="26"/>
        <v>6.2099999999999955</v>
      </c>
      <c r="B188" s="46" t="s">
        <v>61</v>
      </c>
      <c r="C188" s="45">
        <v>1</v>
      </c>
      <c r="D188" s="45" t="s">
        <v>1</v>
      </c>
      <c r="E188" s="135"/>
      <c r="F188" s="71">
        <f t="shared" si="29"/>
        <v>0</v>
      </c>
      <c r="G188" s="73"/>
    </row>
    <row r="189" spans="1:7" ht="34.5" customHeight="1" x14ac:dyDescent="0.2">
      <c r="A189" s="70">
        <f t="shared" si="26"/>
        <v>6.2199999999999953</v>
      </c>
      <c r="B189" s="46" t="s">
        <v>71</v>
      </c>
      <c r="C189" s="45">
        <v>1</v>
      </c>
      <c r="D189" s="45" t="s">
        <v>1</v>
      </c>
      <c r="E189" s="135"/>
      <c r="F189" s="71">
        <f t="shared" si="29"/>
        <v>0</v>
      </c>
      <c r="G189" s="73"/>
    </row>
    <row r="190" spans="1:7" ht="33.75" customHeight="1" x14ac:dyDescent="0.2">
      <c r="A190" s="70">
        <f t="shared" si="26"/>
        <v>6.2299999999999951</v>
      </c>
      <c r="B190" s="46" t="s">
        <v>62</v>
      </c>
      <c r="C190" s="45">
        <v>1</v>
      </c>
      <c r="D190" s="45" t="s">
        <v>1</v>
      </c>
      <c r="E190" s="135"/>
      <c r="F190" s="71">
        <f>ROUND(C190*E190,2)</f>
        <v>0</v>
      </c>
      <c r="G190" s="72"/>
    </row>
    <row r="191" spans="1:7" ht="23.25" customHeight="1" x14ac:dyDescent="0.2">
      <c r="A191" s="70">
        <f t="shared" si="26"/>
        <v>6.2399999999999949</v>
      </c>
      <c r="B191" s="44" t="s">
        <v>64</v>
      </c>
      <c r="C191" s="45">
        <v>1</v>
      </c>
      <c r="D191" s="45" t="s">
        <v>2</v>
      </c>
      <c r="E191" s="135"/>
      <c r="F191" s="71">
        <f t="shared" ref="F191:F193" si="30">ROUND(C191*E191,2)</f>
        <v>0</v>
      </c>
      <c r="G191" s="73"/>
    </row>
    <row r="192" spans="1:7" ht="23.25" customHeight="1" x14ac:dyDescent="0.2">
      <c r="A192" s="70">
        <f t="shared" si="26"/>
        <v>6.2499999999999947</v>
      </c>
      <c r="B192" s="44" t="s">
        <v>77</v>
      </c>
      <c r="C192" s="45">
        <v>1</v>
      </c>
      <c r="D192" s="45" t="s">
        <v>2</v>
      </c>
      <c r="E192" s="135"/>
      <c r="F192" s="71">
        <f t="shared" si="30"/>
        <v>0</v>
      </c>
      <c r="G192" s="73"/>
    </row>
    <row r="193" spans="1:7" ht="23.25" customHeight="1" x14ac:dyDescent="0.2">
      <c r="A193" s="76">
        <f t="shared" si="26"/>
        <v>6.2599999999999945</v>
      </c>
      <c r="B193" s="77" t="s">
        <v>5</v>
      </c>
      <c r="C193" s="78">
        <v>1</v>
      </c>
      <c r="D193" s="78" t="s">
        <v>40</v>
      </c>
      <c r="E193" s="140"/>
      <c r="F193" s="79">
        <f t="shared" si="30"/>
        <v>0</v>
      </c>
      <c r="G193" s="80"/>
    </row>
    <row r="194" spans="1:7" ht="21.75" customHeight="1" x14ac:dyDescent="0.2">
      <c r="A194" s="5"/>
      <c r="B194" s="6" t="s">
        <v>116</v>
      </c>
      <c r="C194" s="7"/>
      <c r="D194" s="8"/>
      <c r="E194" s="136"/>
      <c r="F194" s="9"/>
      <c r="G194" s="10">
        <f>SUM(F168:F193)</f>
        <v>0</v>
      </c>
    </row>
    <row r="195" spans="1:7" ht="23.25" customHeight="1" x14ac:dyDescent="0.2">
      <c r="A195" s="53"/>
      <c r="B195" s="54"/>
      <c r="C195" s="48"/>
      <c r="D195" s="49"/>
      <c r="E195" s="137"/>
      <c r="F195" s="51"/>
      <c r="G195" s="52"/>
    </row>
    <row r="196" spans="1:7" ht="23.25" customHeight="1" x14ac:dyDescent="0.2">
      <c r="A196" s="55">
        <f>A167+1</f>
        <v>7</v>
      </c>
      <c r="B196" s="93" t="s">
        <v>89</v>
      </c>
      <c r="C196" s="93"/>
      <c r="D196" s="93"/>
      <c r="E196" s="138"/>
      <c r="F196" s="93"/>
      <c r="G196" s="93"/>
    </row>
    <row r="197" spans="1:7" ht="23.25" customHeight="1" x14ac:dyDescent="0.2">
      <c r="A197" s="81">
        <f t="shared" ref="A197:A222" si="31">A196+0.01</f>
        <v>7.01</v>
      </c>
      <c r="B197" s="44" t="s">
        <v>45</v>
      </c>
      <c r="C197" s="45">
        <v>2</v>
      </c>
      <c r="D197" s="45" t="s">
        <v>1</v>
      </c>
      <c r="E197" s="135"/>
      <c r="F197" s="82">
        <f>ROUND(C197*E197,2)</f>
        <v>0</v>
      </c>
      <c r="G197" s="83"/>
    </row>
    <row r="198" spans="1:7" ht="23.25" customHeight="1" x14ac:dyDescent="0.2">
      <c r="A198" s="84">
        <f t="shared" si="31"/>
        <v>7.02</v>
      </c>
      <c r="B198" s="44" t="s">
        <v>79</v>
      </c>
      <c r="C198" s="45">
        <v>1</v>
      </c>
      <c r="D198" s="45" t="s">
        <v>1</v>
      </c>
      <c r="E198" s="135"/>
      <c r="F198" s="71">
        <f t="shared" ref="F198" si="32">ROUND(C198*E198,2)</f>
        <v>0</v>
      </c>
      <c r="G198" s="85"/>
    </row>
    <row r="199" spans="1:7" ht="23.25" customHeight="1" x14ac:dyDescent="0.2">
      <c r="A199" s="84">
        <f t="shared" si="31"/>
        <v>7.0299999999999994</v>
      </c>
      <c r="B199" s="44" t="s">
        <v>80</v>
      </c>
      <c r="C199" s="45">
        <v>2</v>
      </c>
      <c r="D199" s="45" t="s">
        <v>25</v>
      </c>
      <c r="E199" s="135"/>
      <c r="F199" s="71">
        <f>ROUND(C199*E199,2)</f>
        <v>0</v>
      </c>
      <c r="G199" s="85"/>
    </row>
    <row r="200" spans="1:7" ht="23.25" customHeight="1" x14ac:dyDescent="0.2">
      <c r="A200" s="84">
        <f t="shared" si="31"/>
        <v>7.0399999999999991</v>
      </c>
      <c r="B200" s="44" t="s">
        <v>81</v>
      </c>
      <c r="C200" s="45">
        <v>10</v>
      </c>
      <c r="D200" s="45" t="s">
        <v>1</v>
      </c>
      <c r="E200" s="135"/>
      <c r="F200" s="71">
        <f t="shared" ref="F200:F205" si="33">ROUND(C200*E200,2)</f>
        <v>0</v>
      </c>
      <c r="G200" s="85"/>
    </row>
    <row r="201" spans="1:7" ht="23.25" customHeight="1" x14ac:dyDescent="0.2">
      <c r="A201" s="86">
        <f t="shared" si="31"/>
        <v>7.0499999999999989</v>
      </c>
      <c r="B201" s="44" t="s">
        <v>82</v>
      </c>
      <c r="C201" s="45">
        <v>2</v>
      </c>
      <c r="D201" s="45" t="s">
        <v>25</v>
      </c>
      <c r="E201" s="135"/>
      <c r="F201" s="87">
        <f t="shared" si="33"/>
        <v>0</v>
      </c>
      <c r="G201" s="90"/>
    </row>
    <row r="202" spans="1:7" ht="23.25" customHeight="1" x14ac:dyDescent="0.2">
      <c r="A202" s="70">
        <f t="shared" si="31"/>
        <v>7.0599999999999987</v>
      </c>
      <c r="B202" s="74" t="s">
        <v>41</v>
      </c>
      <c r="C202" s="75">
        <v>1</v>
      </c>
      <c r="D202" s="75" t="s">
        <v>1</v>
      </c>
      <c r="E202" s="139"/>
      <c r="F202" s="71">
        <f t="shared" si="33"/>
        <v>0</v>
      </c>
      <c r="G202" s="73"/>
    </row>
    <row r="203" spans="1:7" ht="23.25" customHeight="1" x14ac:dyDescent="0.2">
      <c r="A203" s="70">
        <f t="shared" si="31"/>
        <v>7.0699999999999985</v>
      </c>
      <c r="B203" s="44" t="s">
        <v>49</v>
      </c>
      <c r="C203" s="45">
        <v>3</v>
      </c>
      <c r="D203" s="45" t="s">
        <v>1</v>
      </c>
      <c r="E203" s="135"/>
      <c r="F203" s="71">
        <f t="shared" si="33"/>
        <v>0</v>
      </c>
      <c r="G203" s="73"/>
    </row>
    <row r="204" spans="1:7" ht="23.25" customHeight="1" x14ac:dyDescent="0.2">
      <c r="A204" s="70">
        <f t="shared" si="31"/>
        <v>7.0799999999999983</v>
      </c>
      <c r="B204" s="44" t="s">
        <v>50</v>
      </c>
      <c r="C204" s="45">
        <v>15</v>
      </c>
      <c r="D204" s="45" t="s">
        <v>25</v>
      </c>
      <c r="E204" s="135"/>
      <c r="F204" s="71">
        <f t="shared" si="33"/>
        <v>0</v>
      </c>
      <c r="G204" s="73"/>
    </row>
    <row r="205" spans="1:7" ht="36" customHeight="1" x14ac:dyDescent="0.2">
      <c r="A205" s="70">
        <f t="shared" si="31"/>
        <v>7.0899999999999981</v>
      </c>
      <c r="B205" s="44" t="s">
        <v>51</v>
      </c>
      <c r="C205" s="45">
        <v>2</v>
      </c>
      <c r="D205" s="45" t="s">
        <v>25</v>
      </c>
      <c r="E205" s="135"/>
      <c r="F205" s="71">
        <f t="shared" si="33"/>
        <v>0</v>
      </c>
      <c r="G205" s="73"/>
    </row>
    <row r="206" spans="1:7" ht="23.25" customHeight="1" x14ac:dyDescent="0.2">
      <c r="A206" s="70">
        <f t="shared" si="31"/>
        <v>7.0999999999999979</v>
      </c>
      <c r="B206" s="46" t="s">
        <v>44</v>
      </c>
      <c r="C206" s="45">
        <v>1</v>
      </c>
      <c r="D206" s="45" t="s">
        <v>1</v>
      </c>
      <c r="E206" s="135"/>
      <c r="F206" s="71">
        <f>ROUND(C206*E206,2)</f>
        <v>0</v>
      </c>
      <c r="G206" s="73"/>
    </row>
    <row r="207" spans="1:7" ht="23.25" customHeight="1" x14ac:dyDescent="0.2">
      <c r="A207" s="70">
        <f t="shared" si="31"/>
        <v>7.1099999999999977</v>
      </c>
      <c r="B207" s="46" t="s">
        <v>83</v>
      </c>
      <c r="C207" s="47">
        <v>1</v>
      </c>
      <c r="D207" s="47" t="s">
        <v>1</v>
      </c>
      <c r="E207" s="135"/>
      <c r="F207" s="71">
        <f t="shared" ref="F207:F218" si="34">ROUND(C207*E207,2)</f>
        <v>0</v>
      </c>
      <c r="G207" s="73"/>
    </row>
    <row r="208" spans="1:7" ht="23.25" customHeight="1" x14ac:dyDescent="0.2">
      <c r="A208" s="70">
        <f t="shared" si="31"/>
        <v>7.1199999999999974</v>
      </c>
      <c r="B208" s="46" t="s">
        <v>53</v>
      </c>
      <c r="C208" s="47">
        <v>1</v>
      </c>
      <c r="D208" s="47" t="s">
        <v>1</v>
      </c>
      <c r="E208" s="135"/>
      <c r="F208" s="71">
        <f t="shared" si="34"/>
        <v>0</v>
      </c>
      <c r="G208" s="73"/>
    </row>
    <row r="209" spans="1:7" ht="39.75" customHeight="1" x14ac:dyDescent="0.2">
      <c r="A209" s="70">
        <f t="shared" si="31"/>
        <v>7.1299999999999972</v>
      </c>
      <c r="B209" s="44" t="s">
        <v>56</v>
      </c>
      <c r="C209" s="45">
        <v>2</v>
      </c>
      <c r="D209" s="45" t="s">
        <v>25</v>
      </c>
      <c r="E209" s="135"/>
      <c r="F209" s="71">
        <f t="shared" si="34"/>
        <v>0</v>
      </c>
      <c r="G209" s="73"/>
    </row>
    <row r="210" spans="1:7" ht="23.25" customHeight="1" x14ac:dyDescent="0.2">
      <c r="A210" s="70">
        <f t="shared" si="31"/>
        <v>7.139999999999997</v>
      </c>
      <c r="B210" s="44" t="s">
        <v>42</v>
      </c>
      <c r="C210" s="45">
        <v>1</v>
      </c>
      <c r="D210" s="45" t="s">
        <v>1</v>
      </c>
      <c r="E210" s="135"/>
      <c r="F210" s="71">
        <f t="shared" si="34"/>
        <v>0</v>
      </c>
      <c r="G210" s="73"/>
    </row>
    <row r="211" spans="1:7" ht="23.25" customHeight="1" x14ac:dyDescent="0.2">
      <c r="A211" s="70">
        <f t="shared" si="31"/>
        <v>7.1499999999999968</v>
      </c>
      <c r="B211" s="44" t="s">
        <v>57</v>
      </c>
      <c r="C211" s="45">
        <v>1</v>
      </c>
      <c r="D211" s="45" t="s">
        <v>1</v>
      </c>
      <c r="E211" s="135"/>
      <c r="F211" s="71">
        <f t="shared" si="34"/>
        <v>0</v>
      </c>
      <c r="G211" s="72"/>
    </row>
    <row r="212" spans="1:7" ht="23.25" customHeight="1" x14ac:dyDescent="0.2">
      <c r="A212" s="70">
        <f t="shared" si="31"/>
        <v>7.1599999999999966</v>
      </c>
      <c r="B212" s="44" t="s">
        <v>58</v>
      </c>
      <c r="C212" s="45">
        <v>1</v>
      </c>
      <c r="D212" s="45" t="s">
        <v>1</v>
      </c>
      <c r="E212" s="135"/>
      <c r="F212" s="71">
        <f t="shared" si="34"/>
        <v>0</v>
      </c>
      <c r="G212" s="73"/>
    </row>
    <row r="213" spans="1:7" ht="23.25" customHeight="1" x14ac:dyDescent="0.2">
      <c r="A213" s="70">
        <f t="shared" si="31"/>
        <v>7.1699999999999964</v>
      </c>
      <c r="B213" s="44" t="s">
        <v>68</v>
      </c>
      <c r="C213" s="45">
        <v>1</v>
      </c>
      <c r="D213" s="45" t="s">
        <v>1</v>
      </c>
      <c r="E213" s="135"/>
      <c r="F213" s="71">
        <f t="shared" si="34"/>
        <v>0</v>
      </c>
      <c r="G213" s="73"/>
    </row>
    <row r="214" spans="1:7" ht="23.25" customHeight="1" x14ac:dyDescent="0.2">
      <c r="A214" s="70">
        <f t="shared" si="31"/>
        <v>7.1799999999999962</v>
      </c>
      <c r="B214" s="44" t="s">
        <v>59</v>
      </c>
      <c r="C214" s="45">
        <v>1</v>
      </c>
      <c r="D214" s="45" t="s">
        <v>40</v>
      </c>
      <c r="E214" s="135"/>
      <c r="F214" s="71">
        <f t="shared" si="34"/>
        <v>0</v>
      </c>
      <c r="G214" s="73"/>
    </row>
    <row r="215" spans="1:7" ht="23.25" customHeight="1" x14ac:dyDescent="0.2">
      <c r="A215" s="70">
        <f t="shared" si="31"/>
        <v>7.1899999999999959</v>
      </c>
      <c r="B215" s="44" t="s">
        <v>60</v>
      </c>
      <c r="C215" s="45">
        <v>1</v>
      </c>
      <c r="D215" s="45" t="s">
        <v>2</v>
      </c>
      <c r="E215" s="135"/>
      <c r="F215" s="71">
        <f t="shared" si="34"/>
        <v>0</v>
      </c>
      <c r="G215" s="73"/>
    </row>
    <row r="216" spans="1:7" ht="31.5" customHeight="1" x14ac:dyDescent="0.2">
      <c r="A216" s="70">
        <f t="shared" si="31"/>
        <v>7.1999999999999957</v>
      </c>
      <c r="B216" s="46" t="s">
        <v>84</v>
      </c>
      <c r="C216" s="45">
        <v>8</v>
      </c>
      <c r="D216" s="45" t="s">
        <v>27</v>
      </c>
      <c r="E216" s="135"/>
      <c r="F216" s="71">
        <f t="shared" si="34"/>
        <v>0</v>
      </c>
      <c r="G216" s="72"/>
    </row>
    <row r="217" spans="1:7" ht="31.5" customHeight="1" x14ac:dyDescent="0.2">
      <c r="A217" s="70">
        <f t="shared" si="31"/>
        <v>7.2099999999999955</v>
      </c>
      <c r="B217" s="46" t="s">
        <v>61</v>
      </c>
      <c r="C217" s="45">
        <v>1</v>
      </c>
      <c r="D217" s="45" t="s">
        <v>1</v>
      </c>
      <c r="E217" s="135"/>
      <c r="F217" s="71">
        <f t="shared" si="34"/>
        <v>0</v>
      </c>
      <c r="G217" s="73"/>
    </row>
    <row r="218" spans="1:7" ht="31.5" customHeight="1" x14ac:dyDescent="0.2">
      <c r="A218" s="70">
        <f t="shared" si="31"/>
        <v>7.2199999999999953</v>
      </c>
      <c r="B218" s="46" t="s">
        <v>71</v>
      </c>
      <c r="C218" s="45">
        <v>1</v>
      </c>
      <c r="D218" s="45" t="s">
        <v>1</v>
      </c>
      <c r="E218" s="135"/>
      <c r="F218" s="71">
        <f t="shared" si="34"/>
        <v>0</v>
      </c>
      <c r="G218" s="73"/>
    </row>
    <row r="219" spans="1:7" ht="35.25" customHeight="1" x14ac:dyDescent="0.2">
      <c r="A219" s="70">
        <f t="shared" si="31"/>
        <v>7.2299999999999951</v>
      </c>
      <c r="B219" s="46" t="s">
        <v>62</v>
      </c>
      <c r="C219" s="45">
        <v>1</v>
      </c>
      <c r="D219" s="45" t="s">
        <v>1</v>
      </c>
      <c r="E219" s="135"/>
      <c r="F219" s="71">
        <f>ROUND(C219*E219,2)</f>
        <v>0</v>
      </c>
      <c r="G219" s="72"/>
    </row>
    <row r="220" spans="1:7" ht="23.25" customHeight="1" x14ac:dyDescent="0.2">
      <c r="A220" s="70">
        <f t="shared" si="31"/>
        <v>7.2399999999999949</v>
      </c>
      <c r="B220" s="44" t="s">
        <v>64</v>
      </c>
      <c r="C220" s="45">
        <v>1</v>
      </c>
      <c r="D220" s="45" t="s">
        <v>2</v>
      </c>
      <c r="E220" s="135"/>
      <c r="F220" s="71">
        <f t="shared" ref="F220:F222" si="35">ROUND(C220*E220,2)</f>
        <v>0</v>
      </c>
      <c r="G220" s="73"/>
    </row>
    <row r="221" spans="1:7" ht="23.25" customHeight="1" x14ac:dyDescent="0.2">
      <c r="A221" s="70">
        <f t="shared" si="31"/>
        <v>7.2499999999999947</v>
      </c>
      <c r="B221" s="44" t="s">
        <v>77</v>
      </c>
      <c r="C221" s="45">
        <v>1</v>
      </c>
      <c r="D221" s="45" t="s">
        <v>2</v>
      </c>
      <c r="E221" s="135"/>
      <c r="F221" s="71">
        <f t="shared" si="35"/>
        <v>0</v>
      </c>
      <c r="G221" s="73"/>
    </row>
    <row r="222" spans="1:7" ht="23.25" customHeight="1" x14ac:dyDescent="0.2">
      <c r="A222" s="76">
        <f t="shared" si="31"/>
        <v>7.2599999999999945</v>
      </c>
      <c r="B222" s="77" t="s">
        <v>5</v>
      </c>
      <c r="C222" s="78">
        <v>1</v>
      </c>
      <c r="D222" s="78" t="s">
        <v>40</v>
      </c>
      <c r="E222" s="140"/>
      <c r="F222" s="79">
        <f t="shared" si="35"/>
        <v>0</v>
      </c>
      <c r="G222" s="80"/>
    </row>
    <row r="223" spans="1:7" ht="21" customHeight="1" x14ac:dyDescent="0.2">
      <c r="A223" s="5"/>
      <c r="B223" s="6" t="s">
        <v>116</v>
      </c>
      <c r="C223" s="7"/>
      <c r="D223" s="8"/>
      <c r="E223" s="136"/>
      <c r="F223" s="9"/>
      <c r="G223" s="10">
        <f>SUM(F197:F222)</f>
        <v>0</v>
      </c>
    </row>
    <row r="224" spans="1:7" ht="23.25" customHeight="1" x14ac:dyDescent="0.2">
      <c r="A224" s="53"/>
      <c r="B224" s="54"/>
      <c r="C224" s="48"/>
      <c r="D224" s="49"/>
      <c r="E224" s="137"/>
      <c r="F224" s="51"/>
      <c r="G224" s="52"/>
    </row>
    <row r="225" spans="1:7" ht="23.25" customHeight="1" x14ac:dyDescent="0.2">
      <c r="A225" s="55">
        <f>A196+1</f>
        <v>8</v>
      </c>
      <c r="B225" s="93" t="s">
        <v>90</v>
      </c>
      <c r="C225" s="93"/>
      <c r="D225" s="93"/>
      <c r="E225" s="138"/>
      <c r="F225" s="93"/>
      <c r="G225" s="93"/>
    </row>
    <row r="226" spans="1:7" ht="23.25" customHeight="1" x14ac:dyDescent="0.2">
      <c r="A226" s="81">
        <f t="shared" ref="A226:A254" si="36">A225+0.01</f>
        <v>8.01</v>
      </c>
      <c r="B226" s="44" t="s">
        <v>91</v>
      </c>
      <c r="C226" s="45">
        <v>5.76</v>
      </c>
      <c r="D226" s="45" t="s">
        <v>25</v>
      </c>
      <c r="E226" s="135"/>
      <c r="F226" s="82">
        <f>ROUND(C226*E226,2)</f>
        <v>0</v>
      </c>
      <c r="G226" s="83"/>
    </row>
    <row r="227" spans="1:7" ht="23.25" customHeight="1" x14ac:dyDescent="0.2">
      <c r="A227" s="84">
        <f t="shared" si="36"/>
        <v>8.02</v>
      </c>
      <c r="B227" s="44" t="s">
        <v>118</v>
      </c>
      <c r="C227" s="45">
        <v>1</v>
      </c>
      <c r="D227" s="45" t="s">
        <v>2</v>
      </c>
      <c r="E227" s="135"/>
      <c r="F227" s="71">
        <f t="shared" ref="F227:F228" si="37">ROUND(C227*E227,2)</f>
        <v>0</v>
      </c>
      <c r="G227" s="85"/>
    </row>
    <row r="228" spans="1:7" ht="23.25" customHeight="1" x14ac:dyDescent="0.2">
      <c r="A228" s="84">
        <f t="shared" si="36"/>
        <v>8.0299999999999994</v>
      </c>
      <c r="B228" s="44" t="s">
        <v>92</v>
      </c>
      <c r="C228" s="45">
        <v>2.5</v>
      </c>
      <c r="D228" s="45" t="s">
        <v>26</v>
      </c>
      <c r="E228" s="135"/>
      <c r="F228" s="71">
        <f t="shared" si="37"/>
        <v>0</v>
      </c>
      <c r="G228" s="85"/>
    </row>
    <row r="229" spans="1:7" ht="23.25" customHeight="1" x14ac:dyDescent="0.2">
      <c r="A229" s="84">
        <f t="shared" si="36"/>
        <v>8.0399999999999991</v>
      </c>
      <c r="B229" s="44" t="s">
        <v>93</v>
      </c>
      <c r="C229" s="45">
        <v>0.95</v>
      </c>
      <c r="D229" s="45" t="s">
        <v>26</v>
      </c>
      <c r="E229" s="135"/>
      <c r="F229" s="71">
        <f>ROUND(C229*E229,2)</f>
        <v>0</v>
      </c>
      <c r="G229" s="85"/>
    </row>
    <row r="230" spans="1:7" ht="32.25" customHeight="1" x14ac:dyDescent="0.2">
      <c r="A230" s="84">
        <f t="shared" si="36"/>
        <v>8.0499999999999989</v>
      </c>
      <c r="B230" s="44" t="s">
        <v>94</v>
      </c>
      <c r="C230" s="45">
        <v>27</v>
      </c>
      <c r="D230" s="45" t="s">
        <v>25</v>
      </c>
      <c r="E230" s="135"/>
      <c r="F230" s="71">
        <f t="shared" ref="F230:F234" si="38">ROUND(C230*E230,2)</f>
        <v>0</v>
      </c>
      <c r="G230" s="85"/>
    </row>
    <row r="231" spans="1:7" ht="23.25" customHeight="1" x14ac:dyDescent="0.2">
      <c r="A231" s="84">
        <f t="shared" si="36"/>
        <v>8.0599999999999987</v>
      </c>
      <c r="B231" s="44" t="s">
        <v>95</v>
      </c>
      <c r="C231" s="45">
        <v>1.66</v>
      </c>
      <c r="D231" s="45" t="s">
        <v>26</v>
      </c>
      <c r="E231" s="135"/>
      <c r="F231" s="71">
        <f t="shared" si="38"/>
        <v>0</v>
      </c>
      <c r="G231" s="85"/>
    </row>
    <row r="232" spans="1:7" ht="36.75" customHeight="1" x14ac:dyDescent="0.2">
      <c r="A232" s="84">
        <f t="shared" si="36"/>
        <v>8.0699999999999985</v>
      </c>
      <c r="B232" s="44" t="s">
        <v>96</v>
      </c>
      <c r="C232" s="45">
        <v>0.35</v>
      </c>
      <c r="D232" s="45" t="s">
        <v>26</v>
      </c>
      <c r="E232" s="135"/>
      <c r="F232" s="71">
        <f t="shared" si="38"/>
        <v>0</v>
      </c>
      <c r="G232" s="85"/>
    </row>
    <row r="233" spans="1:7" ht="34.5" customHeight="1" x14ac:dyDescent="0.2">
      <c r="A233" s="86">
        <f t="shared" si="36"/>
        <v>8.0799999999999983</v>
      </c>
      <c r="B233" s="44" t="s">
        <v>97</v>
      </c>
      <c r="C233" s="45">
        <v>0.3</v>
      </c>
      <c r="D233" s="45" t="s">
        <v>26</v>
      </c>
      <c r="E233" s="135"/>
      <c r="F233" s="87">
        <f t="shared" si="38"/>
        <v>0</v>
      </c>
      <c r="G233" s="90"/>
    </row>
    <row r="234" spans="1:7" ht="23.25" customHeight="1" x14ac:dyDescent="0.2">
      <c r="A234" s="70">
        <f t="shared" si="36"/>
        <v>8.0899999999999981</v>
      </c>
      <c r="B234" s="74" t="s">
        <v>98</v>
      </c>
      <c r="C234" s="75">
        <v>0.9</v>
      </c>
      <c r="D234" s="75" t="s">
        <v>26</v>
      </c>
      <c r="E234" s="139"/>
      <c r="F234" s="71">
        <f t="shared" si="38"/>
        <v>0</v>
      </c>
      <c r="G234" s="73"/>
    </row>
    <row r="235" spans="1:7" ht="23.25" customHeight="1" x14ac:dyDescent="0.2">
      <c r="A235" s="70">
        <f t="shared" si="36"/>
        <v>8.0999999999999979</v>
      </c>
      <c r="B235" s="46" t="s">
        <v>99</v>
      </c>
      <c r="C235" s="45">
        <v>1.9</v>
      </c>
      <c r="D235" s="45" t="s">
        <v>25</v>
      </c>
      <c r="E235" s="135"/>
      <c r="F235" s="71">
        <f>ROUND(C235*E235,2)</f>
        <v>0</v>
      </c>
      <c r="G235" s="73"/>
    </row>
    <row r="236" spans="1:7" ht="23.25" customHeight="1" x14ac:dyDescent="0.2">
      <c r="A236" s="70">
        <f t="shared" si="36"/>
        <v>8.1099999999999977</v>
      </c>
      <c r="B236" s="46" t="s">
        <v>100</v>
      </c>
      <c r="C236" s="47">
        <v>5.4</v>
      </c>
      <c r="D236" s="47" t="s">
        <v>25</v>
      </c>
      <c r="E236" s="135"/>
      <c r="F236" s="71">
        <f t="shared" ref="F236:F251" si="39">ROUND(C236*E236,2)</f>
        <v>0</v>
      </c>
      <c r="G236" s="73"/>
    </row>
    <row r="237" spans="1:7" ht="23.25" customHeight="1" x14ac:dyDescent="0.2">
      <c r="A237" s="70">
        <f t="shared" si="36"/>
        <v>8.1199999999999974</v>
      </c>
      <c r="B237" s="46" t="s">
        <v>101</v>
      </c>
      <c r="C237" s="47">
        <v>10</v>
      </c>
      <c r="D237" s="47" t="s">
        <v>4</v>
      </c>
      <c r="E237" s="135"/>
      <c r="F237" s="71">
        <f t="shared" si="39"/>
        <v>0</v>
      </c>
      <c r="G237" s="73"/>
    </row>
    <row r="238" spans="1:7" ht="36.75" customHeight="1" x14ac:dyDescent="0.2">
      <c r="A238" s="70">
        <f t="shared" si="36"/>
        <v>8.1299999999999972</v>
      </c>
      <c r="B238" s="44" t="s">
        <v>119</v>
      </c>
      <c r="C238" s="45">
        <v>5.4</v>
      </c>
      <c r="D238" s="45" t="s">
        <v>25</v>
      </c>
      <c r="E238" s="135"/>
      <c r="F238" s="71">
        <f t="shared" si="39"/>
        <v>0</v>
      </c>
      <c r="G238" s="73"/>
    </row>
    <row r="239" spans="1:7" ht="23.25" customHeight="1" x14ac:dyDescent="0.2">
      <c r="A239" s="70">
        <f t="shared" si="36"/>
        <v>8.139999999999997</v>
      </c>
      <c r="B239" s="44" t="s">
        <v>102</v>
      </c>
      <c r="C239" s="45">
        <v>60</v>
      </c>
      <c r="D239" s="45" t="s">
        <v>25</v>
      </c>
      <c r="E239" s="135"/>
      <c r="F239" s="71">
        <f t="shared" si="39"/>
        <v>0</v>
      </c>
      <c r="G239" s="73"/>
    </row>
    <row r="240" spans="1:7" ht="23.25" customHeight="1" x14ac:dyDescent="0.2">
      <c r="A240" s="70">
        <f t="shared" si="36"/>
        <v>8.1499999999999968</v>
      </c>
      <c r="B240" s="44" t="s">
        <v>103</v>
      </c>
      <c r="C240" s="45">
        <v>65</v>
      </c>
      <c r="D240" s="45" t="s">
        <v>4</v>
      </c>
      <c r="E240" s="135"/>
      <c r="F240" s="71">
        <f t="shared" si="39"/>
        <v>0</v>
      </c>
      <c r="G240" s="72"/>
    </row>
    <row r="241" spans="1:7" ht="23.25" customHeight="1" x14ac:dyDescent="0.2">
      <c r="A241" s="70">
        <f t="shared" si="36"/>
        <v>8.1599999999999966</v>
      </c>
      <c r="B241" s="44" t="s">
        <v>120</v>
      </c>
      <c r="C241" s="45">
        <v>0.78</v>
      </c>
      <c r="D241" s="45" t="s">
        <v>26</v>
      </c>
      <c r="E241" s="135"/>
      <c r="F241" s="71">
        <f t="shared" si="39"/>
        <v>0</v>
      </c>
      <c r="G241" s="73"/>
    </row>
    <row r="242" spans="1:7" ht="34.5" customHeight="1" x14ac:dyDescent="0.2">
      <c r="A242" s="70">
        <f t="shared" si="36"/>
        <v>8.1699999999999964</v>
      </c>
      <c r="B242" s="44" t="s">
        <v>104</v>
      </c>
      <c r="C242" s="45">
        <v>3.5</v>
      </c>
      <c r="D242" s="45" t="s">
        <v>25</v>
      </c>
      <c r="E242" s="135"/>
      <c r="F242" s="71">
        <f t="shared" si="39"/>
        <v>0</v>
      </c>
      <c r="G242" s="73"/>
    </row>
    <row r="243" spans="1:7" ht="23.25" customHeight="1" x14ac:dyDescent="0.2">
      <c r="A243" s="70">
        <f t="shared" si="36"/>
        <v>8.1799999999999962</v>
      </c>
      <c r="B243" s="44" t="s">
        <v>105</v>
      </c>
      <c r="C243" s="45">
        <v>6</v>
      </c>
      <c r="D243" s="45" t="s">
        <v>4</v>
      </c>
      <c r="E243" s="135"/>
      <c r="F243" s="71">
        <f t="shared" si="39"/>
        <v>0</v>
      </c>
      <c r="G243" s="73"/>
    </row>
    <row r="244" spans="1:7" ht="33.75" customHeight="1" x14ac:dyDescent="0.2">
      <c r="A244" s="70">
        <f t="shared" si="36"/>
        <v>8.1899999999999959</v>
      </c>
      <c r="B244" s="44" t="s">
        <v>106</v>
      </c>
      <c r="C244" s="45">
        <v>1</v>
      </c>
      <c r="D244" s="45" t="s">
        <v>1</v>
      </c>
      <c r="E244" s="135"/>
      <c r="F244" s="71">
        <f t="shared" si="39"/>
        <v>0</v>
      </c>
      <c r="G244" s="73"/>
    </row>
    <row r="245" spans="1:7" ht="33.75" customHeight="1" x14ac:dyDescent="0.2">
      <c r="A245" s="70">
        <f t="shared" si="36"/>
        <v>8.1999999999999957</v>
      </c>
      <c r="B245" s="46" t="s">
        <v>107</v>
      </c>
      <c r="C245" s="45">
        <v>12.6</v>
      </c>
      <c r="D245" s="45" t="s">
        <v>27</v>
      </c>
      <c r="E245" s="135"/>
      <c r="F245" s="71">
        <f t="shared" si="39"/>
        <v>0</v>
      </c>
      <c r="G245" s="72"/>
    </row>
    <row r="246" spans="1:7" ht="33.75" customHeight="1" x14ac:dyDescent="0.2">
      <c r="A246" s="70">
        <f t="shared" si="36"/>
        <v>8.2099999999999955</v>
      </c>
      <c r="B246" s="46" t="s">
        <v>108</v>
      </c>
      <c r="C246" s="45">
        <v>12.6</v>
      </c>
      <c r="D246" s="45" t="s">
        <v>27</v>
      </c>
      <c r="E246" s="135"/>
      <c r="F246" s="71">
        <f t="shared" si="39"/>
        <v>0</v>
      </c>
      <c r="G246" s="73"/>
    </row>
    <row r="247" spans="1:7" ht="23.25" customHeight="1" x14ac:dyDescent="0.2">
      <c r="A247" s="70">
        <f t="shared" si="36"/>
        <v>8.2199999999999953</v>
      </c>
      <c r="B247" s="46" t="s">
        <v>121</v>
      </c>
      <c r="C247" s="45">
        <v>1</v>
      </c>
      <c r="D247" s="45" t="s">
        <v>1</v>
      </c>
      <c r="E247" s="135"/>
      <c r="F247" s="71">
        <f t="shared" si="39"/>
        <v>0</v>
      </c>
      <c r="G247" s="73"/>
    </row>
    <row r="248" spans="1:7" ht="23.25" customHeight="1" x14ac:dyDescent="0.2">
      <c r="A248" s="70">
        <f t="shared" si="36"/>
        <v>8.2299999999999951</v>
      </c>
      <c r="B248" s="46" t="s">
        <v>109</v>
      </c>
      <c r="C248" s="45">
        <v>1</v>
      </c>
      <c r="D248" s="45" t="s">
        <v>1</v>
      </c>
      <c r="E248" s="135"/>
      <c r="F248" s="71">
        <f t="shared" si="39"/>
        <v>0</v>
      </c>
      <c r="G248" s="73"/>
    </row>
    <row r="249" spans="1:7" ht="23.25" customHeight="1" x14ac:dyDescent="0.2">
      <c r="A249" s="70">
        <f t="shared" si="36"/>
        <v>8.2399999999999949</v>
      </c>
      <c r="B249" s="46" t="s">
        <v>110</v>
      </c>
      <c r="C249" s="45">
        <v>1</v>
      </c>
      <c r="D249" s="45" t="s">
        <v>1</v>
      </c>
      <c r="E249" s="135"/>
      <c r="F249" s="71">
        <f t="shared" si="39"/>
        <v>0</v>
      </c>
      <c r="G249" s="73"/>
    </row>
    <row r="250" spans="1:7" ht="23.25" customHeight="1" x14ac:dyDescent="0.2">
      <c r="A250" s="70">
        <f t="shared" si="36"/>
        <v>8.2499999999999947</v>
      </c>
      <c r="B250" s="46" t="s">
        <v>122</v>
      </c>
      <c r="C250" s="45">
        <v>2</v>
      </c>
      <c r="D250" s="45" t="s">
        <v>1</v>
      </c>
      <c r="E250" s="135"/>
      <c r="F250" s="71">
        <f t="shared" si="39"/>
        <v>0</v>
      </c>
      <c r="G250" s="73"/>
    </row>
    <row r="251" spans="1:7" ht="23.25" customHeight="1" x14ac:dyDescent="0.2">
      <c r="A251" s="70">
        <f t="shared" si="36"/>
        <v>8.2599999999999945</v>
      </c>
      <c r="B251" s="46" t="s">
        <v>111</v>
      </c>
      <c r="C251" s="45">
        <v>1</v>
      </c>
      <c r="D251" s="45" t="s">
        <v>1</v>
      </c>
      <c r="E251" s="135"/>
      <c r="F251" s="71">
        <f t="shared" si="39"/>
        <v>0</v>
      </c>
      <c r="G251" s="73"/>
    </row>
    <row r="252" spans="1:7" ht="23.25" customHeight="1" x14ac:dyDescent="0.2">
      <c r="A252" s="70">
        <f t="shared" si="36"/>
        <v>8.2699999999999942</v>
      </c>
      <c r="B252" s="46" t="s">
        <v>112</v>
      </c>
      <c r="C252" s="45">
        <v>60</v>
      </c>
      <c r="D252" s="45" t="s">
        <v>25</v>
      </c>
      <c r="E252" s="135"/>
      <c r="F252" s="71">
        <f>ROUND(C252*E252,2)</f>
        <v>0</v>
      </c>
      <c r="G252" s="72"/>
    </row>
    <row r="253" spans="1:7" ht="23.25" customHeight="1" x14ac:dyDescent="0.2">
      <c r="A253" s="70">
        <f t="shared" si="36"/>
        <v>8.279999999999994</v>
      </c>
      <c r="B253" s="44" t="s">
        <v>77</v>
      </c>
      <c r="C253" s="45">
        <v>1</v>
      </c>
      <c r="D253" s="45" t="s">
        <v>28</v>
      </c>
      <c r="E253" s="135"/>
      <c r="F253" s="71">
        <f t="shared" ref="F253:F254" si="40">ROUND(C253*E253,2)</f>
        <v>0</v>
      </c>
      <c r="G253" s="73"/>
    </row>
    <row r="254" spans="1:7" ht="23.25" customHeight="1" x14ac:dyDescent="0.2">
      <c r="A254" s="70">
        <f t="shared" si="36"/>
        <v>8.2899999999999938</v>
      </c>
      <c r="B254" s="44" t="s">
        <v>5</v>
      </c>
      <c r="C254" s="45">
        <v>1</v>
      </c>
      <c r="D254" s="45" t="s">
        <v>40</v>
      </c>
      <c r="E254" s="135"/>
      <c r="F254" s="71">
        <f t="shared" si="40"/>
        <v>0</v>
      </c>
      <c r="G254" s="73"/>
    </row>
    <row r="255" spans="1:7" ht="20.25" customHeight="1" x14ac:dyDescent="0.2">
      <c r="A255" s="5"/>
      <c r="B255" s="6" t="s">
        <v>116</v>
      </c>
      <c r="C255" s="7"/>
      <c r="D255" s="8"/>
      <c r="E255" s="136"/>
      <c r="F255" s="9"/>
      <c r="G255" s="10">
        <f>SUM(F226:F254)</f>
        <v>0</v>
      </c>
    </row>
    <row r="256" spans="1:7" ht="23.25" customHeight="1" x14ac:dyDescent="0.2">
      <c r="A256" s="68"/>
      <c r="B256" s="69"/>
      <c r="C256" s="48"/>
      <c r="D256" s="49"/>
      <c r="E256" s="137"/>
      <c r="F256" s="51"/>
      <c r="G256" s="52"/>
    </row>
    <row r="257" spans="1:7" ht="23.25" customHeight="1" x14ac:dyDescent="0.2">
      <c r="A257" s="55">
        <f>A225+1</f>
        <v>9</v>
      </c>
      <c r="B257" s="93" t="s">
        <v>113</v>
      </c>
      <c r="C257" s="93"/>
      <c r="D257" s="93"/>
      <c r="E257" s="138"/>
      <c r="F257" s="93"/>
      <c r="G257" s="93"/>
    </row>
    <row r="258" spans="1:7" ht="23.25" customHeight="1" x14ac:dyDescent="0.2">
      <c r="A258" s="56">
        <f t="shared" ref="A258:A262" si="41">A257+0.01</f>
        <v>9.01</v>
      </c>
      <c r="B258" s="44" t="s">
        <v>114</v>
      </c>
      <c r="C258" s="45">
        <v>15</v>
      </c>
      <c r="D258" s="45" t="s">
        <v>25</v>
      </c>
      <c r="E258" s="135"/>
      <c r="F258" s="57">
        <f>ROUND(C258*E258,2)</f>
        <v>0</v>
      </c>
      <c r="G258" s="58"/>
    </row>
    <row r="259" spans="1:7" ht="23.25" customHeight="1" x14ac:dyDescent="0.2">
      <c r="A259" s="56">
        <f t="shared" si="41"/>
        <v>9.02</v>
      </c>
      <c r="B259" s="44" t="s">
        <v>123</v>
      </c>
      <c r="C259" s="45">
        <v>8</v>
      </c>
      <c r="D259" s="45" t="s">
        <v>4</v>
      </c>
      <c r="E259" s="135"/>
      <c r="F259" s="57">
        <f t="shared" ref="F259:F262" si="42">ROUND(C259*E259,2)</f>
        <v>0</v>
      </c>
      <c r="G259" s="58"/>
    </row>
    <row r="260" spans="1:7" ht="23.25" customHeight="1" x14ac:dyDescent="0.2">
      <c r="A260" s="56">
        <f t="shared" si="41"/>
        <v>9.0299999999999994</v>
      </c>
      <c r="B260" s="44" t="s">
        <v>115</v>
      </c>
      <c r="C260" s="45">
        <v>90</v>
      </c>
      <c r="D260" s="45" t="s">
        <v>4</v>
      </c>
      <c r="E260" s="135"/>
      <c r="F260" s="57">
        <f t="shared" si="42"/>
        <v>0</v>
      </c>
      <c r="G260" s="58"/>
    </row>
    <row r="261" spans="1:7" ht="23.25" customHeight="1" x14ac:dyDescent="0.2">
      <c r="A261" s="56">
        <f t="shared" si="41"/>
        <v>9.0399999999999991</v>
      </c>
      <c r="B261" s="44" t="s">
        <v>77</v>
      </c>
      <c r="C261" s="45">
        <v>2</v>
      </c>
      <c r="D261" s="45" t="s">
        <v>65</v>
      </c>
      <c r="E261" s="135"/>
      <c r="F261" s="57">
        <f t="shared" si="42"/>
        <v>0</v>
      </c>
      <c r="G261" s="58"/>
    </row>
    <row r="262" spans="1:7" ht="23.25" customHeight="1" x14ac:dyDescent="0.2">
      <c r="A262" s="56">
        <f t="shared" si="41"/>
        <v>9.0499999999999989</v>
      </c>
      <c r="B262" s="44" t="s">
        <v>5</v>
      </c>
      <c r="C262" s="45">
        <v>1</v>
      </c>
      <c r="D262" s="45" t="s">
        <v>1</v>
      </c>
      <c r="E262" s="135"/>
      <c r="F262" s="57">
        <f t="shared" si="42"/>
        <v>0</v>
      </c>
      <c r="G262" s="58"/>
    </row>
    <row r="263" spans="1:7" ht="18.75" customHeight="1" x14ac:dyDescent="0.2">
      <c r="A263" s="5"/>
      <c r="B263" s="6" t="s">
        <v>116</v>
      </c>
      <c r="C263" s="7"/>
      <c r="D263" s="8"/>
      <c r="E263" s="13"/>
      <c r="F263" s="9"/>
      <c r="G263" s="10">
        <f>SUM(F258:F262)</f>
        <v>0</v>
      </c>
    </row>
    <row r="264" spans="1:7" ht="15.75" x14ac:dyDescent="0.2">
      <c r="A264" s="68"/>
      <c r="B264" s="69"/>
      <c r="C264" s="48"/>
      <c r="D264" s="49"/>
      <c r="E264" s="50"/>
      <c r="F264" s="51"/>
      <c r="G264" s="52"/>
    </row>
    <row r="265" spans="1:7" ht="17.25" customHeight="1" x14ac:dyDescent="0.2">
      <c r="A265" s="11"/>
      <c r="B265" s="17" t="s">
        <v>6</v>
      </c>
      <c r="C265" s="17"/>
      <c r="D265" s="17"/>
      <c r="E265" s="18"/>
      <c r="F265" s="17"/>
      <c r="G265" s="19">
        <f>SUM(G50:G263)</f>
        <v>0</v>
      </c>
    </row>
    <row r="266" spans="1:7" ht="15.75" x14ac:dyDescent="0.25">
      <c r="A266" s="100"/>
      <c r="B266" s="101"/>
      <c r="C266" s="132"/>
      <c r="D266" s="132"/>
      <c r="E266" s="132"/>
      <c r="F266" s="102"/>
      <c r="G266" s="103"/>
    </row>
    <row r="267" spans="1:7" ht="15.75" x14ac:dyDescent="0.25">
      <c r="A267" s="104">
        <f>A257+1</f>
        <v>10</v>
      </c>
      <c r="B267" s="105" t="s">
        <v>7</v>
      </c>
      <c r="C267" s="106"/>
      <c r="D267" s="22"/>
      <c r="E267" s="107"/>
      <c r="F267" s="22"/>
      <c r="G267" s="22"/>
    </row>
    <row r="268" spans="1:7" ht="17.25" customHeight="1" x14ac:dyDescent="0.2">
      <c r="A268" s="94" t="s">
        <v>8</v>
      </c>
      <c r="B268" s="95" t="s">
        <v>0</v>
      </c>
      <c r="C268" s="95"/>
      <c r="D268" s="96" t="s">
        <v>9</v>
      </c>
      <c r="E268" s="96"/>
      <c r="F268" s="96"/>
      <c r="G268" s="96" t="s">
        <v>10</v>
      </c>
    </row>
    <row r="269" spans="1:7" ht="17.25" customHeight="1" x14ac:dyDescent="0.2">
      <c r="A269" s="16"/>
      <c r="B269" s="23"/>
      <c r="C269" s="20"/>
      <c r="D269" s="21"/>
      <c r="E269" s="24"/>
      <c r="F269" s="25"/>
      <c r="G269" s="26"/>
    </row>
    <row r="270" spans="1:7" ht="17.25" customHeight="1" x14ac:dyDescent="0.2">
      <c r="A270" s="66">
        <f>A267+0.01</f>
        <v>10.01</v>
      </c>
      <c r="B270" s="60" t="s">
        <v>11</v>
      </c>
      <c r="C270" s="61"/>
      <c r="D270" s="62">
        <v>0.1</v>
      </c>
      <c r="E270" s="63"/>
      <c r="F270" s="64"/>
      <c r="G270" s="65">
        <f>ROUND(D270*G$265,2)</f>
        <v>0</v>
      </c>
    </row>
    <row r="271" spans="1:7" ht="17.25" customHeight="1" x14ac:dyDescent="0.2">
      <c r="A271" s="66">
        <f>A270+0.01</f>
        <v>10.02</v>
      </c>
      <c r="B271" s="60" t="s">
        <v>12</v>
      </c>
      <c r="C271" s="61"/>
      <c r="D271" s="62">
        <v>0.03</v>
      </c>
      <c r="E271" s="63"/>
      <c r="F271" s="64"/>
      <c r="G271" s="65">
        <f>ROUND(D271*G$265,2)</f>
        <v>0</v>
      </c>
    </row>
    <row r="272" spans="1:7" ht="17.25" customHeight="1" x14ac:dyDescent="0.2">
      <c r="A272" s="66">
        <f>A271+0.01</f>
        <v>10.029999999999999</v>
      </c>
      <c r="B272" s="60" t="s">
        <v>13</v>
      </c>
      <c r="C272" s="61"/>
      <c r="D272" s="62">
        <v>2.5000000000000001E-2</v>
      </c>
      <c r="E272" s="63"/>
      <c r="F272" s="64"/>
      <c r="G272" s="65">
        <f>ROUND(D272*G$265,2)</f>
        <v>0</v>
      </c>
    </row>
    <row r="273" spans="1:7" ht="17.25" customHeight="1" x14ac:dyDescent="0.2">
      <c r="A273" s="97"/>
      <c r="B273" s="95" t="s">
        <v>3</v>
      </c>
      <c r="C273" s="95"/>
      <c r="D273" s="95"/>
      <c r="E273" s="98"/>
      <c r="F273" s="95"/>
      <c r="G273" s="99">
        <f>SUM(G270:G272)</f>
        <v>0</v>
      </c>
    </row>
    <row r="274" spans="1:7" ht="17.25" customHeight="1" x14ac:dyDescent="0.2">
      <c r="A274" s="108"/>
      <c r="B274" s="109"/>
      <c r="C274" s="110"/>
      <c r="D274" s="111"/>
      <c r="E274" s="112"/>
      <c r="F274" s="113"/>
      <c r="G274" s="114"/>
    </row>
    <row r="275" spans="1:7" ht="17.25" customHeight="1" x14ac:dyDescent="0.2">
      <c r="A275" s="97"/>
      <c r="B275" s="95" t="s">
        <v>14</v>
      </c>
      <c r="C275" s="95"/>
      <c r="D275" s="95"/>
      <c r="E275" s="98"/>
      <c r="F275" s="95"/>
      <c r="G275" s="99">
        <f>G273+G265</f>
        <v>0</v>
      </c>
    </row>
    <row r="276" spans="1:7" ht="17.25" customHeight="1" x14ac:dyDescent="0.2">
      <c r="A276" s="108"/>
      <c r="B276" s="109"/>
      <c r="C276" s="110"/>
      <c r="D276" s="111"/>
      <c r="E276" s="112"/>
      <c r="F276" s="113"/>
      <c r="G276" s="114"/>
    </row>
    <row r="277" spans="1:7" ht="17.25" customHeight="1" x14ac:dyDescent="0.2">
      <c r="A277" s="97"/>
      <c r="B277" s="95" t="s">
        <v>15</v>
      </c>
      <c r="C277" s="95"/>
      <c r="D277" s="131">
        <v>0.1</v>
      </c>
      <c r="E277" s="98"/>
      <c r="F277" s="95"/>
      <c r="G277" s="99">
        <f>ROUND(D277*G275,2)</f>
        <v>0</v>
      </c>
    </row>
    <row r="278" spans="1:7" ht="17.25" customHeight="1" x14ac:dyDescent="0.2">
      <c r="A278" s="59"/>
      <c r="B278" s="60"/>
      <c r="C278" s="61"/>
      <c r="D278" s="62"/>
      <c r="E278" s="63"/>
      <c r="F278" s="64"/>
      <c r="G278" s="65"/>
    </row>
    <row r="279" spans="1:7" ht="17.25" customHeight="1" x14ac:dyDescent="0.2">
      <c r="A279" s="66">
        <f>A272+0.01</f>
        <v>10.039999999999999</v>
      </c>
      <c r="B279" s="60" t="s">
        <v>16</v>
      </c>
      <c r="C279" s="61"/>
      <c r="D279" s="62">
        <v>0.18</v>
      </c>
      <c r="E279" s="63"/>
      <c r="F279" s="64"/>
      <c r="G279" s="65">
        <f>ROUND(D279*G$277,2)</f>
        <v>0</v>
      </c>
    </row>
    <row r="280" spans="1:7" ht="17.25" customHeight="1" x14ac:dyDescent="0.2">
      <c r="A280" s="66">
        <f>A279+0.01</f>
        <v>10.049999999999999</v>
      </c>
      <c r="B280" s="60" t="s">
        <v>17</v>
      </c>
      <c r="C280" s="61"/>
      <c r="D280" s="62">
        <v>4.4999999999999998E-2</v>
      </c>
      <c r="E280" s="63"/>
      <c r="F280" s="64"/>
      <c r="G280" s="65">
        <f>ROUND(D280*G$265,2)</f>
        <v>0</v>
      </c>
    </row>
    <row r="281" spans="1:7" ht="17.25" customHeight="1" x14ac:dyDescent="0.2">
      <c r="A281" s="66">
        <f t="shared" ref="A281:A284" si="43">A280+0.01</f>
        <v>10.059999999999999</v>
      </c>
      <c r="B281" s="60" t="s">
        <v>18</v>
      </c>
      <c r="C281" s="61"/>
      <c r="D281" s="62">
        <v>0.01</v>
      </c>
      <c r="E281" s="63"/>
      <c r="F281" s="64"/>
      <c r="G281" s="65">
        <f>ROUND(D281*G$265,2)</f>
        <v>0</v>
      </c>
    </row>
    <row r="282" spans="1:7" ht="17.25" customHeight="1" x14ac:dyDescent="0.2">
      <c r="A282" s="66">
        <f t="shared" si="43"/>
        <v>10.069999999999999</v>
      </c>
      <c r="B282" s="60" t="s">
        <v>19</v>
      </c>
      <c r="C282" s="61"/>
      <c r="D282" s="62">
        <v>1E-3</v>
      </c>
      <c r="E282" s="63"/>
      <c r="F282" s="64"/>
      <c r="G282" s="65">
        <f>ROUND(D282*G$265,2)</f>
        <v>0</v>
      </c>
    </row>
    <row r="283" spans="1:7" ht="17.25" customHeight="1" x14ac:dyDescent="0.2">
      <c r="A283" s="66">
        <f t="shared" si="43"/>
        <v>10.079999999999998</v>
      </c>
      <c r="B283" s="60" t="s">
        <v>20</v>
      </c>
      <c r="C283" s="61"/>
      <c r="D283" s="62">
        <v>0.01</v>
      </c>
      <c r="E283" s="63"/>
      <c r="F283" s="64"/>
      <c r="G283" s="65">
        <f>ROUND(D283*G$265,2)</f>
        <v>0</v>
      </c>
    </row>
    <row r="284" spans="1:7" ht="17.25" customHeight="1" x14ac:dyDescent="0.2">
      <c r="A284" s="66">
        <f t="shared" si="43"/>
        <v>10.089999999999998</v>
      </c>
      <c r="B284" s="60" t="s">
        <v>21</v>
      </c>
      <c r="C284" s="61"/>
      <c r="D284" s="62">
        <v>0.02</v>
      </c>
      <c r="E284" s="63"/>
      <c r="F284" s="64"/>
      <c r="G284" s="65">
        <f>ROUND(D284*G$265,2)</f>
        <v>0</v>
      </c>
    </row>
    <row r="285" spans="1:7" ht="17.25" customHeight="1" x14ac:dyDescent="0.2">
      <c r="A285" s="125"/>
      <c r="B285" s="126" t="s">
        <v>3</v>
      </c>
      <c r="C285" s="127"/>
      <c r="D285" s="128"/>
      <c r="E285" s="129"/>
      <c r="F285" s="128"/>
      <c r="G285" s="130">
        <f>SUM(G279:G284)</f>
        <v>0</v>
      </c>
    </row>
    <row r="286" spans="1:7" ht="17.25" customHeight="1" x14ac:dyDescent="0.2">
      <c r="A286" s="59"/>
      <c r="B286" s="60"/>
      <c r="C286" s="61"/>
      <c r="D286" s="62"/>
      <c r="E286" s="63"/>
      <c r="F286" s="64"/>
      <c r="G286" s="65"/>
    </row>
    <row r="287" spans="1:7" ht="17.25" customHeight="1" x14ac:dyDescent="0.2">
      <c r="A287" s="97"/>
      <c r="B287" s="95" t="s">
        <v>22</v>
      </c>
      <c r="C287" s="95"/>
      <c r="D287" s="95"/>
      <c r="E287" s="96"/>
      <c r="F287" s="95"/>
      <c r="G287" s="99">
        <f>G285+G273</f>
        <v>0</v>
      </c>
    </row>
    <row r="288" spans="1:7" ht="17.25" customHeight="1" x14ac:dyDescent="0.2">
      <c r="A288" s="115"/>
      <c r="B288" s="109"/>
      <c r="C288" s="110"/>
      <c r="D288" s="116"/>
      <c r="E288" s="112"/>
      <c r="F288" s="113"/>
      <c r="G288" s="117"/>
    </row>
    <row r="289" spans="1:7" ht="17.25" customHeight="1" x14ac:dyDescent="0.2">
      <c r="A289" s="118">
        <f>A284+0.01</f>
        <v>10.099999999999998</v>
      </c>
      <c r="B289" s="109" t="s">
        <v>23</v>
      </c>
      <c r="C289" s="110"/>
      <c r="D289" s="111">
        <v>0.05</v>
      </c>
      <c r="E289" s="112"/>
      <c r="F289" s="119"/>
      <c r="G289" s="114">
        <f>ROUND(D289*G$265,2)</f>
        <v>0</v>
      </c>
    </row>
    <row r="290" spans="1:7" ht="17.25" customHeight="1" x14ac:dyDescent="0.2">
      <c r="A290" s="115"/>
      <c r="B290" s="109"/>
      <c r="C290" s="110"/>
      <c r="D290" s="120"/>
      <c r="E290" s="112"/>
      <c r="F290" s="113"/>
      <c r="G290" s="117"/>
    </row>
    <row r="291" spans="1:7" ht="19.5" customHeight="1" x14ac:dyDescent="0.25">
      <c r="A291" s="97"/>
      <c r="B291" s="95" t="s">
        <v>24</v>
      </c>
      <c r="C291" s="95"/>
      <c r="D291" s="95"/>
      <c r="E291" s="96"/>
      <c r="F291" s="95"/>
      <c r="G291" s="124">
        <f>G289+G287+G265</f>
        <v>0</v>
      </c>
    </row>
    <row r="292" spans="1:7" x14ac:dyDescent="0.2">
      <c r="A292" s="121"/>
      <c r="B292" s="122"/>
      <c r="C292" s="67"/>
      <c r="D292" s="67"/>
      <c r="E292" s="123"/>
      <c r="F292" s="67"/>
      <c r="G292" s="67"/>
    </row>
    <row r="293" spans="1:7" x14ac:dyDescent="0.2">
      <c r="A293" s="121"/>
      <c r="B293" s="122"/>
      <c r="C293" s="67"/>
      <c r="D293" s="67"/>
      <c r="E293" s="123"/>
      <c r="F293" s="67"/>
      <c r="G293" s="67"/>
    </row>
    <row r="294" spans="1:7" x14ac:dyDescent="0.2">
      <c r="A294" s="121"/>
      <c r="B294" s="122"/>
      <c r="C294" s="67"/>
      <c r="D294" s="67"/>
      <c r="E294" s="123"/>
      <c r="F294" s="67"/>
      <c r="G294" s="67"/>
    </row>
    <row r="295" spans="1:7" x14ac:dyDescent="0.2">
      <c r="A295" s="121"/>
      <c r="B295" s="122"/>
      <c r="C295" s="67"/>
      <c r="D295" s="67"/>
      <c r="E295" s="123"/>
      <c r="F295" s="67"/>
      <c r="G295" s="67"/>
    </row>
    <row r="296" spans="1:7" x14ac:dyDescent="0.2">
      <c r="A296" s="121"/>
      <c r="B296" s="122"/>
      <c r="C296" s="67"/>
      <c r="D296" s="67"/>
      <c r="E296" s="123"/>
      <c r="F296" s="67"/>
      <c r="G296" s="67"/>
    </row>
    <row r="297" spans="1:7" x14ac:dyDescent="0.2">
      <c r="A297" s="121"/>
      <c r="B297" s="122"/>
      <c r="C297" s="67"/>
      <c r="D297" s="67"/>
      <c r="E297" s="123"/>
      <c r="F297" s="67"/>
      <c r="G297" s="67"/>
    </row>
    <row r="298" spans="1:7" x14ac:dyDescent="0.2">
      <c r="A298" s="121"/>
      <c r="B298" s="122"/>
      <c r="C298" s="67"/>
      <c r="D298" s="67"/>
      <c r="E298" s="123"/>
      <c r="F298" s="67"/>
      <c r="G298" s="67"/>
    </row>
    <row r="299" spans="1:7" x14ac:dyDescent="0.2">
      <c r="A299" s="121"/>
      <c r="B299" s="122"/>
      <c r="C299" s="67"/>
      <c r="D299" s="67"/>
      <c r="E299" s="123"/>
      <c r="F299" s="67"/>
      <c r="G299" s="67"/>
    </row>
    <row r="300" spans="1:7" x14ac:dyDescent="0.2">
      <c r="A300" s="121"/>
      <c r="B300" s="122"/>
      <c r="C300" s="67"/>
      <c r="D300" s="67"/>
      <c r="E300" s="123"/>
      <c r="F300" s="67"/>
      <c r="G300" s="67"/>
    </row>
    <row r="301" spans="1:7" x14ac:dyDescent="0.2">
      <c r="A301" s="121"/>
      <c r="B301" s="122"/>
      <c r="C301" s="67"/>
      <c r="D301" s="67"/>
      <c r="E301" s="123"/>
      <c r="F301" s="67"/>
      <c r="G301" s="67"/>
    </row>
    <row r="302" spans="1:7" x14ac:dyDescent="0.2">
      <c r="A302" s="121"/>
      <c r="B302" s="122"/>
      <c r="C302" s="67"/>
      <c r="D302" s="67"/>
      <c r="E302" s="123"/>
      <c r="F302" s="67"/>
      <c r="G302" s="67"/>
    </row>
    <row r="303" spans="1:7" x14ac:dyDescent="0.2">
      <c r="A303" s="121"/>
      <c r="B303" s="122"/>
      <c r="C303" s="67"/>
      <c r="D303" s="67"/>
      <c r="E303" s="123"/>
      <c r="F303" s="67"/>
      <c r="G303" s="67"/>
    </row>
    <row r="304" spans="1:7" x14ac:dyDescent="0.2">
      <c r="A304" s="121"/>
      <c r="B304" s="122"/>
      <c r="C304" s="67"/>
      <c r="D304" s="67"/>
      <c r="E304" s="123"/>
      <c r="F304" s="67"/>
      <c r="G304" s="67"/>
    </row>
    <row r="305" spans="1:7" x14ac:dyDescent="0.2">
      <c r="A305" s="121"/>
      <c r="B305" s="122"/>
      <c r="C305" s="67"/>
      <c r="D305" s="67"/>
      <c r="E305" s="123"/>
      <c r="F305" s="67"/>
      <c r="G305" s="67"/>
    </row>
    <row r="306" spans="1:7" x14ac:dyDescent="0.2">
      <c r="A306" s="121"/>
      <c r="B306" s="122"/>
      <c r="C306" s="67"/>
      <c r="D306" s="67"/>
      <c r="E306" s="123"/>
      <c r="F306" s="67"/>
      <c r="G306" s="67"/>
    </row>
    <row r="307" spans="1:7" x14ac:dyDescent="0.2">
      <c r="A307" s="121"/>
      <c r="B307" s="122"/>
      <c r="C307" s="67"/>
      <c r="D307" s="67"/>
      <c r="E307" s="123"/>
      <c r="F307" s="67"/>
      <c r="G307" s="67"/>
    </row>
    <row r="308" spans="1:7" x14ac:dyDescent="0.2">
      <c r="A308" s="121"/>
      <c r="B308" s="122"/>
      <c r="C308" s="67"/>
      <c r="D308" s="67"/>
      <c r="E308" s="123"/>
      <c r="F308" s="67"/>
      <c r="G308" s="67"/>
    </row>
    <row r="309" spans="1:7" x14ac:dyDescent="0.2">
      <c r="A309" s="121"/>
      <c r="B309" s="122"/>
      <c r="C309" s="67"/>
      <c r="D309" s="67"/>
      <c r="E309" s="123"/>
      <c r="F309" s="67"/>
      <c r="G309" s="67"/>
    </row>
    <row r="310" spans="1:7" x14ac:dyDescent="0.2">
      <c r="A310" s="121"/>
      <c r="B310" s="122"/>
      <c r="C310" s="67"/>
      <c r="D310" s="67"/>
      <c r="E310" s="123"/>
      <c r="F310" s="67"/>
      <c r="G310" s="67"/>
    </row>
    <row r="311" spans="1:7" x14ac:dyDescent="0.2">
      <c r="A311" s="121"/>
      <c r="B311" s="122"/>
      <c r="C311" s="67"/>
      <c r="D311" s="67"/>
      <c r="E311" s="123"/>
      <c r="F311" s="67"/>
      <c r="G311" s="67"/>
    </row>
    <row r="312" spans="1:7" x14ac:dyDescent="0.2">
      <c r="A312" s="121"/>
      <c r="B312" s="122"/>
      <c r="C312" s="67"/>
      <c r="D312" s="67"/>
      <c r="E312" s="123"/>
      <c r="F312" s="67"/>
      <c r="G312" s="67"/>
    </row>
  </sheetData>
  <sheetProtection password="CA6E" sheet="1" objects="1" scenarios="1"/>
  <mergeCells count="9">
    <mergeCell ref="C266:E266"/>
    <mergeCell ref="M8:O8"/>
    <mergeCell ref="A12:G12"/>
    <mergeCell ref="A10:G10"/>
    <mergeCell ref="A6:G6"/>
    <mergeCell ref="A8:C8"/>
    <mergeCell ref="D8:F8"/>
    <mergeCell ref="H8:L8"/>
    <mergeCell ref="A9:G9"/>
  </mergeCells>
  <phoneticPr fontId="11" type="noConversion"/>
  <printOptions horizontalCentered="1"/>
  <pageMargins left="0.23622047244094491" right="0.23622047244094491" top="0.74803149606299213" bottom="0.74803149606299213" header="0.31496062992125984" footer="0.31496062992125984"/>
  <pageSetup scale="55" orientation="portrait" horizontalDpi="4294967295" verticalDpi="4294967295" r:id="rId1"/>
  <headerFooter>
    <oddFooter>&amp;RPágina &amp;P de &amp;N</oddFooter>
  </headerFooter>
  <rowBreaks count="1" manualBreakCount="1">
    <brk id="44" max="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1183DAE40A09449CE2F3513D1B395A" ma:contentTypeVersion="25" ma:contentTypeDescription="Create a new document." ma:contentTypeScope="" ma:versionID="772754da9f4f3f993a6b98f8ffbe860a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6fdbbc0a90574e1657b10cd8b9f31578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Analista" minOccurs="0"/>
                <xsd:element ref="ns2:MediaServiceObjectDetectorVersions" minOccurs="0"/>
                <xsd:element ref="ns2:Estatu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description="Aprobado" ma:format="Dropdown" ma:internalName="Comentarios">
      <xsd:simpleType>
        <xsd:restriction base="dms:Text">
          <xsd:maxLength value="255"/>
        </xsd:restriction>
      </xsd:simpleType>
    </xsd:element>
    <xsd:element name="Estado" ma:index="3" nillable="true" ma:displayName="Estado" ma:format="Dropdown" ma:internalName="Estado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  <xsd:element name="Analista" ma:index="27" nillable="true" ma:displayName="Analista" ma:description="Analista" ma:format="Dropdown" ma:list="UserInfo" ma:SharePointGroup="0" ma:internalName="Analista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Estatus" ma:index="29" nillable="true" ma:displayName="Estatus" ma:default="Aprobado" ma:format="Dropdown" ma:internalName="Estatus">
      <xsd:simpleType>
        <xsd:restriction base="dms:Note">
          <xsd:maxLength value="255"/>
        </xsd:restriction>
      </xsd:simpleType>
    </xsd:element>
    <xsd:element name="MediaServiceSearchProperties" ma:index="3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09cd0db-1aa9-466c-8933-4493a1504f63">
      <UserInfo>
        <DisplayName>Oscar E. Ozuna B.</DisplayName>
        <AccountId>13</AccountId>
        <AccountType/>
      </UserInfo>
      <UserInfo>
        <DisplayName>Wilka L. Quiroz F.</DisplayName>
        <AccountId>21</AccountId>
        <AccountType/>
      </UserInfo>
      <UserInfo>
        <DisplayName>Iris B. Arnaut</DisplayName>
        <AccountId>16</AccountId>
        <AccountType/>
      </UserInfo>
      <UserInfo>
        <DisplayName>Johanna Segura</DisplayName>
        <AccountId>14</AccountId>
        <AccountType/>
      </UserInfo>
    </SharedWithUsers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tus xmlns="caf61add-cf15-4341-ad7c-3bb05f38d729">Aprobado</Estatus>
    <Estado xmlns="caf61add-cf15-4341-ad7c-3bb05f38d729" xsi:nil="true"/>
    <Analista xmlns="caf61add-cf15-4341-ad7c-3bb05f38d729">
      <UserInfo>
        <DisplayName/>
        <AccountId xsi:nil="true"/>
        <AccountType/>
      </UserInfo>
    </Analista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F13A95D-328C-43B2-9EF3-A66FD7D61392}"/>
</file>

<file path=customXml/itemProps2.xml><?xml version="1.0" encoding="utf-8"?>
<ds:datastoreItem xmlns:ds="http://schemas.openxmlformats.org/officeDocument/2006/customXml" ds:itemID="{C4734E59-77F6-4CF9-8943-6EFDBC75F013}">
  <ds:schemaRefs>
    <ds:schemaRef ds:uri="7c2dde16-be45-4d8b-ad45-405530d814ce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dcmitype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05b54953-3c8d-4842-a3b9-4b22db9cbd38"/>
  </ds:schemaRefs>
</ds:datastoreItem>
</file>

<file path=customXml/itemProps3.xml><?xml version="1.0" encoding="utf-8"?>
<ds:datastoreItem xmlns:ds="http://schemas.openxmlformats.org/officeDocument/2006/customXml" ds:itemID="{D04CB7C6-B977-4C23-89BA-0863AE7FDF6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Presupuesto General</vt:lpstr>
      <vt:lpstr>'Presupuesto General'!Área_de_impresión</vt:lpstr>
      <vt:lpstr>'Presupuesto General'!Títulos_a_imprimir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Wilka L. Quiroz F.</dc:creator>
  <cp:keywords/>
  <dc:description/>
  <cp:lastModifiedBy>Oscar E. Ozuna B.</cp:lastModifiedBy>
  <cp:revision/>
  <cp:lastPrinted>2024-03-26T15:06:39Z</cp:lastPrinted>
  <dcterms:created xsi:type="dcterms:W3CDTF">2021-04-12T16:10:30Z</dcterms:created>
  <dcterms:modified xsi:type="dcterms:W3CDTF">2024-04-04T13:19:04Z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  <property fmtid="{D5CDD505-2E9C-101B-9397-08002B2CF9AE}" pid="4" name="_ExtendedDescription">
    <vt:lpwstr>PRESUPUESTO DE LA OBRA EN EXCEL EDITABLE</vt:lpwstr>
  </property>
  <property fmtid="{D5CDD505-2E9C-101B-9397-08002B2CF9AE}" pid="5" name="Folder">
    <vt:lpwstr>44438</vt:lpwstr>
  </property>
</Properties>
</file>