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3"/>
  <workbookPr/>
  <mc:AlternateContent xmlns:mc="http://schemas.openxmlformats.org/markup-compatibility/2006">
    <mc:Choice Requires="x15">
      <x15ac:absPath xmlns:x15ac="http://schemas.microsoft.com/office/spreadsheetml/2010/11/ac" url="C:\Users\oozuna\Downloads\"/>
    </mc:Choice>
  </mc:AlternateContent>
  <xr:revisionPtr revIDLastSave="0" documentId="11_3370864F958A57C008773AB2B03EC7C76A677D7F" xr6:coauthVersionLast="47" xr6:coauthVersionMax="47" xr10:uidLastSave="{00000000-0000-0000-0000-000000000000}"/>
  <bookViews>
    <workbookView xWindow="0" yWindow="0" windowWidth="38400" windowHeight="17085" xr2:uid="{00000000-000D-0000-FFFF-FFFF00000000}"/>
  </bookViews>
  <sheets>
    <sheet name="Presupuesto General" sheetId="2" r:id="rId1"/>
  </sheets>
  <externalReferences>
    <externalReference r:id="rId2"/>
  </externalReferences>
  <definedNames>
    <definedName name="_xlnm.Print_Area" localSheetId="0">'Presupuesto General'!$A$1:$G$173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2" l="1"/>
  <c r="A69" i="2" s="1"/>
  <c r="A70" i="2" s="1"/>
  <c r="A71" i="2" s="1"/>
  <c r="A72" i="2" s="1"/>
  <c r="A73" i="2" s="1"/>
  <c r="A74" i="2" s="1"/>
  <c r="A75" i="2" s="1"/>
  <c r="A59" i="2"/>
  <c r="A60" i="2" s="1"/>
  <c r="A61" i="2" s="1"/>
  <c r="A45" i="2"/>
  <c r="A46" i="2"/>
  <c r="A47" i="2"/>
  <c r="A26" i="2"/>
  <c r="A27" i="2" s="1"/>
  <c r="A28" i="2" s="1"/>
  <c r="A29" i="2" s="1"/>
  <c r="A30" i="2" s="1"/>
  <c r="A31" i="2" s="1"/>
  <c r="A32" i="2" s="1"/>
  <c r="A33" i="2" s="1"/>
  <c r="A34" i="2" s="1"/>
  <c r="A18" i="2"/>
  <c r="A19" i="2" s="1"/>
  <c r="A20" i="2" s="1"/>
  <c r="A146" i="2"/>
  <c r="A138" i="2"/>
  <c r="A139" i="2"/>
  <c r="A140" i="2"/>
  <c r="A141" i="2"/>
  <c r="A137" i="2"/>
  <c r="A136" i="2"/>
  <c r="A129" i="2"/>
  <c r="A128" i="2"/>
  <c r="A127" i="2"/>
  <c r="F118" i="2" l="1"/>
  <c r="F117" i="2"/>
  <c r="F116" i="2"/>
  <c r="F115" i="2"/>
  <c r="F114" i="2"/>
  <c r="F113" i="2"/>
  <c r="A113" i="2"/>
  <c r="A114" i="2" s="1"/>
  <c r="A115" i="2" s="1"/>
  <c r="A116" i="2" s="1"/>
  <c r="A117" i="2" s="1"/>
  <c r="A118" i="2" s="1"/>
  <c r="F109" i="2"/>
  <c r="F108" i="2"/>
  <c r="A108" i="2"/>
  <c r="A109" i="2" s="1"/>
  <c r="F94" i="2"/>
  <c r="F93" i="2"/>
  <c r="F92" i="2"/>
  <c r="A92" i="2"/>
  <c r="A93" i="2" s="1"/>
  <c r="A94" i="2" s="1"/>
  <c r="F53" i="2"/>
  <c r="F88" i="2"/>
  <c r="F87" i="2"/>
  <c r="F86" i="2"/>
  <c r="F85" i="2"/>
  <c r="F84" i="2"/>
  <c r="A84" i="2"/>
  <c r="A85" i="2" s="1"/>
  <c r="A86" i="2" s="1"/>
  <c r="A87" i="2" s="1"/>
  <c r="A88" i="2" s="1"/>
  <c r="F75" i="2"/>
  <c r="F74" i="2"/>
  <c r="F73" i="2"/>
  <c r="F72" i="2"/>
  <c r="F71" i="2"/>
  <c r="F70" i="2"/>
  <c r="F69" i="2"/>
  <c r="F68" i="2"/>
  <c r="F67" i="2"/>
  <c r="F66" i="2"/>
  <c r="A66" i="2"/>
  <c r="A67" i="2" s="1"/>
  <c r="A76" i="2" s="1"/>
  <c r="F60" i="2"/>
  <c r="F59" i="2"/>
  <c r="F58" i="2"/>
  <c r="F34" i="2"/>
  <c r="F44" i="2"/>
  <c r="F45" i="2"/>
  <c r="F46" i="2"/>
  <c r="F47" i="2"/>
  <c r="F29" i="2"/>
  <c r="F30" i="2"/>
  <c r="F31" i="2"/>
  <c r="F32" i="2"/>
  <c r="F33" i="2"/>
  <c r="G119" i="2" l="1"/>
  <c r="G110" i="2"/>
  <c r="G89" i="2"/>
  <c r="G95" i="2"/>
  <c r="F39" i="2"/>
  <c r="F26" i="2"/>
  <c r="F27" i="2"/>
  <c r="F28" i="2"/>
  <c r="F25" i="2"/>
  <c r="F103" i="2" l="1"/>
  <c r="F101" i="2" l="1"/>
  <c r="F100" i="2"/>
  <c r="F99" i="2"/>
  <c r="F80" i="2"/>
  <c r="A80" i="2"/>
  <c r="F76" i="2"/>
  <c r="G77" i="2" s="1"/>
  <c r="G81" i="2" l="1"/>
  <c r="F61" i="2"/>
  <c r="F57" i="2"/>
  <c r="A57" i="2"/>
  <c r="F52" i="2"/>
  <c r="F51" i="2"/>
  <c r="A51" i="2"/>
  <c r="A52" i="2" s="1"/>
  <c r="A53" i="2" s="1"/>
  <c r="G62" i="2" l="1"/>
  <c r="G54" i="2"/>
  <c r="A58" i="2"/>
  <c r="F43" i="2"/>
  <c r="G48" i="2" s="1"/>
  <c r="A98" i="2"/>
  <c r="A99" i="2" s="1"/>
  <c r="A100" i="2" s="1"/>
  <c r="A101" i="2" s="1"/>
  <c r="A102" i="2" s="1"/>
  <c r="A103" i="2" s="1"/>
  <c r="A104" i="2" s="1"/>
  <c r="A38" i="2"/>
  <c r="A43" i="2"/>
  <c r="A44" i="2" s="1"/>
  <c r="A39" i="2" l="1"/>
  <c r="F104" i="2" l="1"/>
  <c r="F102" i="2"/>
  <c r="F98" i="2"/>
  <c r="F38" i="2"/>
  <c r="G40" i="2" s="1"/>
  <c r="F24" i="2"/>
  <c r="G35" i="2" s="1"/>
  <c r="A24" i="2"/>
  <c r="A16" i="2"/>
  <c r="A17" i="2" s="1"/>
  <c r="F16" i="2"/>
  <c r="F17" i="2"/>
  <c r="F18" i="2"/>
  <c r="F19" i="2"/>
  <c r="F20" i="2"/>
  <c r="G105" i="2" l="1"/>
  <c r="G21" i="2"/>
  <c r="A25" i="2"/>
  <c r="G122" i="2" l="1"/>
  <c r="G127" i="2" s="1"/>
  <c r="G141" i="2" l="1"/>
  <c r="G137" i="2"/>
  <c r="G140" i="2"/>
  <c r="G129" i="2"/>
  <c r="G139" i="2"/>
  <c r="G128" i="2"/>
  <c r="G146" i="2"/>
  <c r="G138" i="2"/>
  <c r="G130" i="2" l="1"/>
  <c r="G132" i="2" s="1"/>
  <c r="G134" i="2" s="1"/>
  <c r="G136" i="2" s="1"/>
  <c r="G142" i="2" s="1"/>
  <c r="G144" i="2" s="1"/>
  <c r="G148" i="2" s="1"/>
</calcChain>
</file>

<file path=xl/sharedStrings.xml><?xml version="1.0" encoding="utf-8"?>
<sst xmlns="http://schemas.openxmlformats.org/spreadsheetml/2006/main" count="201" uniqueCount="96">
  <si>
    <t>INFORMACIONES DEL PROYECTO</t>
  </si>
  <si>
    <t> </t>
  </si>
  <si>
    <t xml:space="preserve">FECHA                                 </t>
  </si>
  <si>
    <r>
      <t xml:space="preserve">NOMBRE DEL PROYECTO       Lote 2- </t>
    </r>
    <r>
      <rPr>
        <sz val="12"/>
        <color rgb="FF000000"/>
        <rFont val="Arial Narrow"/>
        <family val="2"/>
      </rPr>
      <t>Readecuación de los Juzgados de Paz para Asuntos Municipales y 2da. Circunscripción de la Prov. Santo Domingo.</t>
    </r>
  </si>
  <si>
    <t xml:space="preserve">DIRECCIÓN DEL PROYECTO   Avenida San Vicente de Paul, Alma Rosa. Santo Domingo Este </t>
  </si>
  <si>
    <t>LISTADO DE CANTIDADES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</si>
  <si>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</si>
  <si>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</si>
  <si>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</si>
  <si>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</si>
  <si>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</si>
  <si>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</si>
  <si>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</si>
  <si>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JUZGADO DE PAZ PARA ASUNTOS MUNICIPALES (2DO. NIVEL)</t>
  </si>
  <si>
    <t>TECHO</t>
  </si>
  <si>
    <t>Limpieza general de techo</t>
  </si>
  <si>
    <t>m2</t>
  </si>
  <si>
    <t>Corte de ramas de arboles</t>
  </si>
  <si>
    <t>pa</t>
  </si>
  <si>
    <t>Desmonte de lona asfáltica existente</t>
  </si>
  <si>
    <t>Suministro e instalación de lona asfáltica, 5Kg7cm2, Poliéster, granulada</t>
  </si>
  <si>
    <t>Bote de escombros (6m3)</t>
  </si>
  <si>
    <t>viajes</t>
  </si>
  <si>
    <t xml:space="preserve">Sub-total </t>
  </si>
  <si>
    <t>BAÑOS</t>
  </si>
  <si>
    <t>Desmonte de aparatos sanitarios existentes (Inodoros y lavamanos)</t>
  </si>
  <si>
    <t>ud</t>
  </si>
  <si>
    <t>Demolición de cerámicas de pared</t>
  </si>
  <si>
    <t>Demolición de pisos de Granito</t>
  </si>
  <si>
    <t>Suministro e instalación de Porcelanato de pared 0.30 X 0.60 mts. H=1.80 mts</t>
  </si>
  <si>
    <t>Suministro e instalación de Porcelanato de piso antideslizante 0.60 x 0.60 mts</t>
  </si>
  <si>
    <t>Suministro e instalación de inodoro elongado blanco</t>
  </si>
  <si>
    <t>Suministro e instalación de lavamanos de pedestal ovalado</t>
  </si>
  <si>
    <t>Suministro de tuberías y piezas de drenaje sanitario y agua potable</t>
  </si>
  <si>
    <t>pu</t>
  </si>
  <si>
    <t>Mano de obra de plomería</t>
  </si>
  <si>
    <t>Suministro e instalación de jaboneras y papeleras metálicas</t>
  </si>
  <si>
    <t>Suministro e instalación de espejos con marcos metálicos  0.70 x 1.00 mts</t>
  </si>
  <si>
    <t>p2</t>
  </si>
  <si>
    <t>PISOS</t>
  </si>
  <si>
    <t>Resane de grietas en piso de terrazas exteriores (Retiro de derretido, limpieza, aplicación de derretido nuevo,etc.)</t>
  </si>
  <si>
    <t>ml</t>
  </si>
  <si>
    <t>Pulido y cristalizado de pisos de Granito</t>
  </si>
  <si>
    <t>PUERTA Y VENTANAS</t>
  </si>
  <si>
    <t>Desmonte de puertas de madera existente</t>
  </si>
  <si>
    <t>Suministro e instalación de puertas de Pino Tratado nuevas</t>
  </si>
  <si>
    <t>Mantenimiento de puertas de madera existente (Pino Tratado)</t>
  </si>
  <si>
    <t>Desmonte de puerta de aluminio y vidrio de 2.50 x 2.10 mts (3 hojas)</t>
  </si>
  <si>
    <t xml:space="preserve">Suministro e instalación de puertas de aluminio y vidrio </t>
  </si>
  <si>
    <t>PINTURA</t>
  </si>
  <si>
    <t>Suministro y aplicación de pintura de techo acrílica</t>
  </si>
  <si>
    <t xml:space="preserve">Suministro y aplicación de pintura interior y exterior satinada </t>
  </si>
  <si>
    <t xml:space="preserve">Suministro y aplicación de pintura industrial en hierros protectores </t>
  </si>
  <si>
    <t>MISCELÁNEOS</t>
  </si>
  <si>
    <t>Sustitución de meseta de Marmolite con fregadero de una boca integrado incluye llave</t>
  </si>
  <si>
    <t>Sustitución de gabinetes de pared en pino tratado</t>
  </si>
  <si>
    <t>pl</t>
  </si>
  <si>
    <t>Mantenimiento a mueble de estrado en Caoba</t>
  </si>
  <si>
    <t>Sustitución de accesorios eléctricos (Tomacorrientes, tapas ciegas, interruptores, rosetas, etc. )</t>
  </si>
  <si>
    <t>Limpieza (Continua y final)</t>
  </si>
  <si>
    <t>JUZGADO DE LA SEGUNDA CIRCUNSCRIPCIÓN (1ER. NIVEL)</t>
  </si>
  <si>
    <t>PUERTAS Y VENTANAS</t>
  </si>
  <si>
    <t>Suministro e instalación de gabinete de piso en Pino Tratado</t>
  </si>
  <si>
    <t>Sustitución de fregadero de Granito de dos bocas</t>
  </si>
  <si>
    <t>Limpieza continua y final</t>
  </si>
  <si>
    <t>ESCALERA</t>
  </si>
  <si>
    <t>Reforzamiento y mantenimiento de escalera metálica (Soldadura, pintura anti oxido e industrial)</t>
  </si>
  <si>
    <t>Sustitución de huellas de Vibrazo por Granito (Incluye descanso)</t>
  </si>
  <si>
    <t>VERJA FRONTAL</t>
  </si>
  <si>
    <t>Demolición de muros de bloques y cancela</t>
  </si>
  <si>
    <t xml:space="preserve">Desmonte de puerta de hierro corrediza </t>
  </si>
  <si>
    <t>Construcción de verja en bloques y cancela (Incluye terminaciones de pañetes y cantos)</t>
  </si>
  <si>
    <t>Suministro e instalación de puerta corrediza de hierro nueva</t>
  </si>
  <si>
    <t xml:space="preserve">Suministro y aplicación de pintura acrílica en verja de bloques y cancela </t>
  </si>
  <si>
    <t>Suministro y aplicación de pintura en puerta de hierro industrial</t>
  </si>
  <si>
    <t>TOTAL GENERAL  (RD$)</t>
  </si>
  <si>
    <t>GASTOS INDIRECTOS</t>
  </si>
  <si>
    <t>No.</t>
  </si>
  <si>
    <t>Descripción</t>
  </si>
  <si>
    <t xml:space="preserve"> %</t>
  </si>
  <si>
    <t>Valor</t>
  </si>
  <si>
    <t>Dirección técnica y responsabilidad</t>
  </si>
  <si>
    <t>Gastos administrativos y de obra</t>
  </si>
  <si>
    <t>Transporte</t>
  </si>
  <si>
    <t>Sub-total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</si>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</sst>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00%"/>
    <numFmt numFmtId="168" formatCode="[$$-2C0A]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55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2" fontId="6" fillId="6" borderId="9" xfId="0" applyNumberFormat="1" applyFont="1" applyFill="1" applyBorder="1" applyAlignment="1">
      <alignment vertical="center"/>
    </xf>
    <xf numFmtId="0" fontId="4" fillId="0" borderId="0" xfId="3"/>
    <xf numFmtId="2" fontId="9" fillId="0" borderId="12" xfId="0" applyNumberFormat="1" applyFont="1" applyBorder="1" applyAlignment="1">
      <alignment horizontal="center" vertical="center"/>
    </xf>
    <xf numFmtId="43" fontId="9" fillId="0" borderId="11" xfId="1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center"/>
    </xf>
    <xf numFmtId="0" fontId="14" fillId="0" borderId="0" xfId="0" applyFont="1"/>
    <xf numFmtId="43" fontId="9" fillId="0" borderId="14" xfId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2" fontId="5" fillId="6" borderId="9" xfId="0" applyNumberFormat="1" applyFont="1" applyFill="1" applyBorder="1" applyAlignment="1">
      <alignment vertical="center"/>
    </xf>
    <xf numFmtId="2" fontId="5" fillId="6" borderId="9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wrapText="1"/>
    </xf>
    <xf numFmtId="0" fontId="17" fillId="2" borderId="13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" fillId="8" borderId="0" xfId="0" applyFont="1" applyFill="1"/>
    <xf numFmtId="0" fontId="18" fillId="8" borderId="0" xfId="0" applyFont="1" applyFill="1"/>
    <xf numFmtId="0" fontId="20" fillId="8" borderId="0" xfId="0" applyFont="1" applyFill="1" applyAlignment="1">
      <alignment wrapText="1"/>
    </xf>
    <xf numFmtId="0" fontId="20" fillId="8" borderId="0" xfId="0" applyFont="1" applyFill="1"/>
    <xf numFmtId="0" fontId="19" fillId="8" borderId="0" xfId="0" applyFont="1" applyFill="1"/>
    <xf numFmtId="0" fontId="23" fillId="8" borderId="0" xfId="0" applyFont="1" applyFill="1"/>
    <xf numFmtId="0" fontId="17" fillId="8" borderId="0" xfId="0" applyFont="1" applyFill="1"/>
    <xf numFmtId="0" fontId="21" fillId="2" borderId="15" xfId="0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0" fontId="21" fillId="8" borderId="0" xfId="0" applyFont="1" applyFill="1" applyAlignment="1">
      <alignment wrapText="1"/>
    </xf>
    <xf numFmtId="0" fontId="24" fillId="8" borderId="0" xfId="0" applyFont="1" applyFill="1"/>
    <xf numFmtId="0" fontId="17" fillId="10" borderId="17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left" vertical="center" wrapText="1"/>
    </xf>
    <xf numFmtId="4" fontId="10" fillId="3" borderId="1" xfId="11" applyNumberFormat="1" applyFont="1" applyFill="1" applyBorder="1" applyAlignment="1">
      <alignment horizontal="center" vertical="center"/>
    </xf>
    <xf numFmtId="168" fontId="10" fillId="0" borderId="20" xfId="0" applyNumberFormat="1" applyFont="1" applyBorder="1" applyAlignment="1">
      <alignment horizontal="left" vertical="center" wrapText="1"/>
    </xf>
    <xf numFmtId="4" fontId="10" fillId="0" borderId="20" xfId="11" applyNumberFormat="1" applyFont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2" fontId="9" fillId="0" borderId="27" xfId="0" applyNumberFormat="1" applyFont="1" applyBorder="1" applyAlignment="1">
      <alignment horizontal="center" vertical="center"/>
    </xf>
    <xf numFmtId="43" fontId="9" fillId="0" borderId="28" xfId="1" applyFont="1" applyFill="1" applyBorder="1" applyAlignment="1">
      <alignment horizontal="center" vertical="center"/>
    </xf>
    <xf numFmtId="43" fontId="9" fillId="0" borderId="29" xfId="1" applyFont="1" applyFill="1" applyBorder="1" applyAlignment="1">
      <alignment horizontal="right" vertical="center"/>
    </xf>
    <xf numFmtId="2" fontId="9" fillId="0" borderId="30" xfId="0" applyNumberFormat="1" applyFont="1" applyBorder="1" applyAlignment="1">
      <alignment horizontal="center" vertical="center"/>
    </xf>
    <xf numFmtId="43" fontId="9" fillId="0" borderId="31" xfId="1" applyFont="1" applyFill="1" applyBorder="1" applyAlignment="1">
      <alignment horizontal="right" vertical="center"/>
    </xf>
    <xf numFmtId="2" fontId="9" fillId="0" borderId="32" xfId="0" applyNumberFormat="1" applyFont="1" applyBorder="1" applyAlignment="1">
      <alignment horizontal="center" vertical="center"/>
    </xf>
    <xf numFmtId="43" fontId="9" fillId="0" borderId="33" xfId="1" applyFont="1" applyFill="1" applyBorder="1" applyAlignment="1">
      <alignment horizontal="center" vertical="center"/>
    </xf>
    <xf numFmtId="43" fontId="9" fillId="0" borderId="34" xfId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43" fontId="9" fillId="0" borderId="35" xfId="1" applyFont="1" applyFill="1" applyBorder="1" applyAlignment="1">
      <alignment horizontal="center" vertical="center"/>
    </xf>
    <xf numFmtId="43" fontId="9" fillId="0" borderId="36" xfId="1" applyFont="1" applyFill="1" applyBorder="1" applyAlignment="1">
      <alignment horizontal="right" vertical="center"/>
    </xf>
    <xf numFmtId="43" fontId="9" fillId="0" borderId="37" xfId="1" applyFont="1" applyFill="1" applyBorder="1" applyAlignment="1">
      <alignment horizontal="right" vertical="center"/>
    </xf>
    <xf numFmtId="2" fontId="5" fillId="3" borderId="0" xfId="0" applyNumberFormat="1" applyFont="1" applyFill="1" applyAlignment="1">
      <alignment horizontal="center" vertical="center"/>
    </xf>
    <xf numFmtId="43" fontId="9" fillId="0" borderId="38" xfId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right" vertical="center"/>
    </xf>
    <xf numFmtId="166" fontId="10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3" fontId="10" fillId="0" borderId="0" xfId="8" applyFont="1" applyAlignment="1">
      <alignment horizontal="center" vertical="center"/>
    </xf>
    <xf numFmtId="10" fontId="10" fillId="0" borderId="0" xfId="8" applyNumberFormat="1" applyFont="1" applyAlignment="1">
      <alignment vertical="center"/>
    </xf>
    <xf numFmtId="40" fontId="10" fillId="0" borderId="0" xfId="8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43" fontId="10" fillId="0" borderId="0" xfId="8" applyFont="1" applyAlignment="1">
      <alignment vertical="center"/>
    </xf>
    <xf numFmtId="165" fontId="5" fillId="6" borderId="10" xfId="6" applyFont="1" applyFill="1" applyBorder="1" applyAlignment="1">
      <alignment horizontal="center" vertical="center"/>
    </xf>
    <xf numFmtId="165" fontId="5" fillId="6" borderId="10" xfId="6" applyFont="1" applyFill="1" applyBorder="1" applyAlignment="1">
      <alignment horizontal="right" vertical="center"/>
    </xf>
    <xf numFmtId="164" fontId="9" fillId="6" borderId="2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/>
    </xf>
    <xf numFmtId="2" fontId="5" fillId="6" borderId="3" xfId="0" applyNumberFormat="1" applyFont="1" applyFill="1" applyBorder="1" applyAlignment="1">
      <alignment horizontal="center" vertical="center"/>
    </xf>
    <xf numFmtId="166" fontId="5" fillId="6" borderId="3" xfId="1" applyNumberFormat="1" applyFont="1" applyFill="1" applyBorder="1" applyAlignment="1">
      <alignment horizontal="right" vertical="center"/>
    </xf>
    <xf numFmtId="166" fontId="5" fillId="6" borderId="3" xfId="1" applyNumberFormat="1" applyFont="1" applyFill="1" applyBorder="1" applyAlignment="1">
      <alignment horizontal="center" vertical="center"/>
    </xf>
    <xf numFmtId="165" fontId="5" fillId="6" borderId="8" xfId="6" applyFont="1" applyFill="1" applyBorder="1" applyAlignment="1">
      <alignment horizontal="right" vertical="center"/>
    </xf>
    <xf numFmtId="167" fontId="10" fillId="0" borderId="0" xfId="9" applyNumberFormat="1" applyFont="1" applyAlignment="1">
      <alignment horizontal="right" vertical="center"/>
    </xf>
    <xf numFmtId="10" fontId="10" fillId="0" borderId="0" xfId="9" applyNumberFormat="1" applyFont="1" applyAlignment="1">
      <alignment horizontal="center" vertical="center"/>
    </xf>
    <xf numFmtId="10" fontId="5" fillId="6" borderId="9" xfId="0" applyNumberFormat="1" applyFont="1" applyFill="1" applyBorder="1" applyAlignment="1">
      <alignment horizontal="center" vertical="center"/>
    </xf>
    <xf numFmtId="10" fontId="5" fillId="6" borderId="9" xfId="7" applyNumberFormat="1" applyFont="1" applyFill="1" applyBorder="1" applyAlignment="1">
      <alignment horizontal="center" vertical="center"/>
    </xf>
    <xf numFmtId="10" fontId="5" fillId="6" borderId="3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5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43" fontId="2" fillId="0" borderId="0" xfId="0" applyNumberFormat="1" applyFont="1"/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Alignment="1" applyProtection="1">
      <alignment vertical="center"/>
      <protection locked="0"/>
    </xf>
    <xf numFmtId="2" fontId="5" fillId="3" borderId="0" xfId="0" applyNumberFormat="1" applyFont="1" applyFill="1" applyAlignment="1" applyProtection="1">
      <alignment vertical="center"/>
      <protection locked="0"/>
    </xf>
    <xf numFmtId="4" fontId="10" fillId="3" borderId="20" xfId="0" applyNumberFormat="1" applyFont="1" applyFill="1" applyBorder="1" applyAlignment="1" applyProtection="1">
      <alignment horizontal="right" vertical="center"/>
      <protection locked="0"/>
    </xf>
    <xf numFmtId="2" fontId="2" fillId="3" borderId="21" xfId="0" applyNumberFormat="1" applyFont="1" applyFill="1" applyBorder="1" applyProtection="1"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43" fontId="2" fillId="3" borderId="22" xfId="0" applyNumberFormat="1" applyFont="1" applyFill="1" applyBorder="1" applyProtection="1">
      <protection locked="0"/>
    </xf>
    <xf numFmtId="0" fontId="2" fillId="3" borderId="22" xfId="0" applyFont="1" applyFill="1" applyBorder="1" applyProtection="1">
      <protection locked="0"/>
    </xf>
    <xf numFmtId="0" fontId="18" fillId="11" borderId="0" xfId="0" applyFont="1" applyFill="1" applyProtection="1">
      <protection locked="0"/>
    </xf>
    <xf numFmtId="0" fontId="19" fillId="11" borderId="23" xfId="0" applyFont="1" applyFill="1" applyBorder="1" applyProtection="1">
      <protection locked="0"/>
    </xf>
    <xf numFmtId="0" fontId="17" fillId="3" borderId="0" xfId="0" applyFont="1" applyFill="1" applyAlignment="1" applyProtection="1">
      <alignment horizontal="left" vertical="center" wrapText="1"/>
      <protection locked="0"/>
    </xf>
    <xf numFmtId="0" fontId="17" fillId="3" borderId="0" xfId="0" applyFont="1" applyFill="1" applyAlignment="1" applyProtection="1">
      <alignment horizontal="left" wrapText="1"/>
      <protection locked="0"/>
    </xf>
    <xf numFmtId="43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left" vertical="top" wrapText="1"/>
      <protection locked="0"/>
    </xf>
    <xf numFmtId="0" fontId="0" fillId="3" borderId="23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0" fontId="17" fillId="3" borderId="25" xfId="0" applyFont="1" applyFill="1" applyBorder="1" applyAlignment="1" applyProtection="1">
      <alignment wrapText="1"/>
      <protection locked="0"/>
    </xf>
    <xf numFmtId="0" fontId="17" fillId="11" borderId="26" xfId="0" applyFont="1" applyFill="1" applyBorder="1" applyAlignment="1" applyProtection="1">
      <alignment wrapText="1"/>
      <protection locked="0"/>
    </xf>
    <xf numFmtId="0" fontId="20" fillId="2" borderId="15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3" fontId="2" fillId="0" borderId="0" xfId="0" applyNumberFormat="1" applyFont="1" applyAlignment="1" applyProtection="1">
      <alignment horizontal="center"/>
      <protection locked="0"/>
    </xf>
    <xf numFmtId="0" fontId="5" fillId="3" borderId="16" xfId="0" applyFont="1" applyFill="1" applyBorder="1" applyAlignment="1">
      <alignment wrapText="1"/>
    </xf>
    <xf numFmtId="2" fontId="6" fillId="3" borderId="0" xfId="0" applyNumberFormat="1" applyFont="1" applyFill="1" applyAlignment="1">
      <alignment horizontal="left" vertical="center"/>
    </xf>
    <xf numFmtId="0" fontId="20" fillId="9" borderId="15" xfId="0" applyFont="1" applyFill="1" applyBorder="1" applyAlignment="1">
      <alignment horizontal="center" wrapText="1"/>
    </xf>
    <xf numFmtId="0" fontId="20" fillId="9" borderId="0" xfId="0" applyFont="1" applyFill="1" applyAlignment="1">
      <alignment horizont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8" borderId="0" xfId="0" applyFont="1" applyFill="1" applyAlignment="1"/>
    <xf numFmtId="0" fontId="19" fillId="8" borderId="0" xfId="0" applyFont="1" applyFill="1" applyAlignment="1"/>
  </cellXfs>
  <cellStyles count="12">
    <cellStyle name="Millares" xfId="1" builtinId="3"/>
    <cellStyle name="Millares 2" xfId="8" xr:uid="{00000000-0005-0000-0000-000001000000}"/>
    <cellStyle name="Millares 2 32" xfId="5" xr:uid="{00000000-0005-0000-0000-000002000000}"/>
    <cellStyle name="Millares 5" xfId="10" xr:uid="{00000000-0005-0000-0000-000003000000}"/>
    <cellStyle name="Moneda" xfId="2" builtinId="4"/>
    <cellStyle name="Moneda 3" xfId="6" xr:uid="{00000000-0005-0000-0000-000005000000}"/>
    <cellStyle name="Normal" xfId="0" builtinId="0"/>
    <cellStyle name="Normal 2" xfId="4" xr:uid="{00000000-0005-0000-0000-000007000000}"/>
    <cellStyle name="Normal 2 2" xfId="11" xr:uid="{00000000-0005-0000-0000-000008000000}"/>
    <cellStyle name="Normal 3" xfId="3" xr:uid="{00000000-0005-0000-0000-000009000000}"/>
    <cellStyle name="Porcentaje 2" xfId="7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3"/>
  <sheetViews>
    <sheetView tabSelected="1" view="pageBreakPreview" topLeftCell="A121" zoomScale="80" zoomScaleNormal="80" zoomScaleSheetLayoutView="80" workbookViewId="0">
      <selection activeCell="D8" sqref="D8:F8"/>
    </sheetView>
  </sheetViews>
  <sheetFormatPr defaultColWidth="11" defaultRowHeight="14.25"/>
  <cols>
    <col min="1" max="1" width="8.42578125" style="1" customWidth="1"/>
    <col min="2" max="2" width="77.5703125" style="2" customWidth="1"/>
    <col min="3" max="3" width="11" style="3" customWidth="1"/>
    <col min="4" max="4" width="9.140625" style="3" customWidth="1"/>
    <col min="5" max="5" width="15.7109375" style="17" customWidth="1"/>
    <col min="6" max="6" width="17" style="3" customWidth="1"/>
    <col min="7" max="7" width="26.57031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>
      <c r="A1" s="115"/>
      <c r="B1" s="116"/>
      <c r="C1" s="116"/>
      <c r="D1" s="117"/>
      <c r="E1" s="118"/>
      <c r="F1" s="119"/>
      <c r="G1" s="120"/>
      <c r="H1" s="25"/>
      <c r="I1" s="25"/>
      <c r="J1" s="26"/>
      <c r="K1" s="26"/>
      <c r="L1" s="26"/>
      <c r="M1" s="26"/>
      <c r="N1" s="26"/>
      <c r="O1" s="26"/>
      <c r="P1" s="26"/>
      <c r="Q1" s="26"/>
    </row>
    <row r="2" spans="1:17" ht="29.25" customHeight="1">
      <c r="A2" s="121"/>
      <c r="B2" s="122"/>
      <c r="C2" s="123"/>
      <c r="D2" s="123"/>
      <c r="E2" s="124"/>
      <c r="F2" s="123"/>
      <c r="G2" s="125"/>
      <c r="H2" s="25"/>
      <c r="I2" s="25"/>
      <c r="J2" s="27"/>
      <c r="K2" s="27"/>
      <c r="L2" s="27"/>
      <c r="M2" s="27"/>
      <c r="N2" s="27"/>
      <c r="O2" s="27"/>
      <c r="P2" s="27"/>
      <c r="Q2" s="27"/>
    </row>
    <row r="3" spans="1:17" ht="22.5" customHeight="1">
      <c r="A3" s="121"/>
      <c r="B3" s="126"/>
      <c r="C3" s="126"/>
      <c r="D3" s="126"/>
      <c r="E3" s="125"/>
      <c r="F3" s="126"/>
      <c r="G3" s="120"/>
      <c r="H3" s="25"/>
      <c r="I3" s="25"/>
      <c r="J3" s="27"/>
      <c r="K3" s="27"/>
      <c r="L3" s="27"/>
      <c r="M3" s="27"/>
      <c r="N3" s="27"/>
      <c r="O3" s="27"/>
      <c r="P3" s="27"/>
      <c r="Q3" s="27"/>
    </row>
    <row r="4" spans="1:17" ht="26.25" customHeight="1">
      <c r="A4" s="127"/>
      <c r="B4" s="128"/>
      <c r="C4" s="128"/>
      <c r="D4" s="125"/>
      <c r="E4" s="125"/>
      <c r="F4" s="125"/>
      <c r="G4" s="120"/>
      <c r="H4" s="25"/>
      <c r="I4" s="25"/>
      <c r="J4" s="27"/>
      <c r="K4" s="27"/>
      <c r="L4" s="27"/>
      <c r="M4" s="27"/>
      <c r="N4" s="27"/>
      <c r="O4" s="27"/>
      <c r="P4" s="27"/>
      <c r="Q4" s="27"/>
    </row>
    <row r="5" spans="1:17" ht="32.25" customHeight="1" thickBot="1">
      <c r="A5" s="129"/>
      <c r="B5" s="130"/>
      <c r="C5" s="130"/>
      <c r="D5" s="131"/>
      <c r="E5" s="131"/>
      <c r="F5" s="132"/>
      <c r="G5" s="133"/>
      <c r="H5" s="25"/>
      <c r="I5" s="25"/>
      <c r="J5" s="25"/>
      <c r="K5" s="25"/>
      <c r="L5" s="25"/>
      <c r="M5" s="28"/>
      <c r="N5" s="29"/>
      <c r="O5" s="29"/>
      <c r="P5" s="29"/>
    </row>
    <row r="6" spans="1:17" ht="33" customHeight="1">
      <c r="A6" s="148" t="s">
        <v>0</v>
      </c>
      <c r="B6" s="149"/>
      <c r="C6" s="149"/>
      <c r="D6" s="149"/>
      <c r="E6" s="149"/>
      <c r="F6" s="149"/>
      <c r="G6" s="149"/>
      <c r="H6" s="25"/>
      <c r="I6" s="25"/>
      <c r="J6" s="30"/>
      <c r="K6" s="30"/>
      <c r="L6" s="30"/>
      <c r="M6" s="30"/>
      <c r="N6" s="30"/>
      <c r="O6" s="30"/>
      <c r="P6" s="30"/>
    </row>
    <row r="7" spans="1:17" ht="22.5" customHeight="1">
      <c r="A7" s="134" t="s">
        <v>1</v>
      </c>
      <c r="B7" s="135"/>
      <c r="C7" s="135"/>
      <c r="D7" s="135"/>
      <c r="E7" s="135"/>
      <c r="F7" s="135"/>
      <c r="G7" s="135"/>
      <c r="H7" s="31"/>
      <c r="I7" s="31"/>
      <c r="J7" s="31"/>
      <c r="K7" s="31"/>
      <c r="L7" s="31"/>
      <c r="M7" s="31"/>
      <c r="N7" s="31"/>
      <c r="O7" s="31"/>
      <c r="P7" s="31"/>
    </row>
    <row r="8" spans="1:17" ht="30.75" customHeight="1">
      <c r="A8" s="150" t="s">
        <v>2</v>
      </c>
      <c r="B8" s="151"/>
      <c r="C8" s="151"/>
      <c r="D8" s="152"/>
      <c r="E8" s="152"/>
      <c r="F8" s="152"/>
      <c r="G8" s="136"/>
      <c r="H8" s="153"/>
      <c r="I8" s="153"/>
      <c r="J8" s="153"/>
      <c r="K8" s="153"/>
      <c r="L8" s="153"/>
      <c r="M8" s="154" t="s">
        <v>1</v>
      </c>
      <c r="N8" s="154"/>
      <c r="O8" s="154"/>
      <c r="P8" s="32" t="s">
        <v>1</v>
      </c>
    </row>
    <row r="9" spans="1:17" ht="26.25" customHeight="1">
      <c r="A9" s="145" t="s">
        <v>3</v>
      </c>
      <c r="B9" s="146"/>
      <c r="C9" s="146"/>
      <c r="D9" s="146"/>
      <c r="E9" s="146"/>
      <c r="F9" s="146"/>
      <c r="G9" s="147"/>
      <c r="H9" s="33"/>
      <c r="I9" s="33"/>
      <c r="J9" s="28"/>
      <c r="K9" s="28"/>
      <c r="L9" s="28"/>
      <c r="M9" s="28"/>
      <c r="N9" s="28"/>
      <c r="O9" s="28"/>
      <c r="P9" s="32" t="s">
        <v>1</v>
      </c>
    </row>
    <row r="10" spans="1:17" ht="28.5" customHeight="1">
      <c r="A10" s="145" t="s">
        <v>4</v>
      </c>
      <c r="B10" s="146"/>
      <c r="C10" s="146"/>
      <c r="D10" s="146"/>
      <c r="E10" s="146"/>
      <c r="F10" s="146"/>
      <c r="G10" s="147"/>
      <c r="H10" s="33"/>
      <c r="I10" s="33"/>
      <c r="J10" s="28"/>
      <c r="K10" s="34"/>
      <c r="L10" s="28"/>
      <c r="M10" s="28"/>
      <c r="N10" s="28"/>
      <c r="O10" s="28"/>
      <c r="P10" s="32" t="s">
        <v>1</v>
      </c>
    </row>
    <row r="11" spans="1:17" ht="14.25" customHeight="1">
      <c r="A11" s="35" t="s">
        <v>1</v>
      </c>
      <c r="B11" s="36"/>
      <c r="C11" s="36"/>
      <c r="D11" s="36"/>
      <c r="E11" s="36"/>
      <c r="F11" s="36"/>
      <c r="G11" s="36"/>
      <c r="H11" s="37"/>
      <c r="I11" s="32" t="s">
        <v>1</v>
      </c>
      <c r="J11" s="28"/>
      <c r="K11" s="28"/>
      <c r="L11" s="38"/>
      <c r="M11" s="38"/>
      <c r="N11" s="38"/>
      <c r="O11" s="38"/>
      <c r="P11" s="38"/>
    </row>
    <row r="12" spans="1:17" ht="18" customHeight="1" thickBot="1">
      <c r="A12" s="143" t="s">
        <v>5</v>
      </c>
      <c r="B12" s="144"/>
      <c r="C12" s="144"/>
      <c r="D12" s="144"/>
      <c r="E12" s="144"/>
      <c r="F12" s="144"/>
      <c r="G12" s="144"/>
      <c r="H12" s="30"/>
      <c r="I12" s="30"/>
      <c r="J12" s="30"/>
      <c r="K12" s="30"/>
      <c r="L12" s="30"/>
      <c r="M12" s="30"/>
      <c r="N12" s="30"/>
      <c r="O12" s="30"/>
      <c r="P12" s="30"/>
      <c r="Q12" s="28"/>
    </row>
    <row r="13" spans="1:17" ht="37.5" customHeight="1" thickBot="1">
      <c r="A13" s="39" t="s">
        <v>6</v>
      </c>
      <c r="B13" s="40" t="s">
        <v>7</v>
      </c>
      <c r="C13" s="40" t="s">
        <v>8</v>
      </c>
      <c r="D13" s="41" t="s">
        <v>9</v>
      </c>
      <c r="E13" s="42" t="s">
        <v>10</v>
      </c>
      <c r="F13" s="43" t="s">
        <v>11</v>
      </c>
      <c r="G13" s="40" t="s">
        <v>12</v>
      </c>
    </row>
    <row r="14" spans="1:17" ht="19.5" customHeight="1">
      <c r="A14" s="54"/>
      <c r="B14" s="55" t="s">
        <v>13</v>
      </c>
      <c r="C14" s="56"/>
      <c r="D14" s="57"/>
      <c r="E14" s="58"/>
      <c r="F14" s="59"/>
      <c r="G14" s="60"/>
    </row>
    <row r="15" spans="1:17" ht="21" customHeight="1">
      <c r="A15" s="50">
        <v>1</v>
      </c>
      <c r="B15" s="142" t="s">
        <v>14</v>
      </c>
      <c r="C15" s="142"/>
      <c r="D15" s="142"/>
      <c r="E15" s="142"/>
      <c r="F15" s="142"/>
      <c r="G15" s="142"/>
      <c r="K15" s="13"/>
      <c r="L15" s="13"/>
    </row>
    <row r="16" spans="1:17" ht="30.75" customHeight="1">
      <c r="A16" s="51">
        <f t="shared" ref="A16:A20" si="0">A15+0.01</f>
        <v>1.01</v>
      </c>
      <c r="B16" s="44" t="s">
        <v>15</v>
      </c>
      <c r="C16" s="45">
        <v>107</v>
      </c>
      <c r="D16" s="45" t="s">
        <v>16</v>
      </c>
      <c r="E16" s="109"/>
      <c r="F16" s="52">
        <f>ROUND(C16*E16,2)</f>
        <v>0</v>
      </c>
      <c r="G16" s="53"/>
      <c r="H16" s="18"/>
      <c r="I16" s="18"/>
      <c r="K16" s="13"/>
      <c r="L16" s="13"/>
    </row>
    <row r="17" spans="1:12" ht="30.75" customHeight="1">
      <c r="A17" s="51">
        <f t="shared" si="0"/>
        <v>1.02</v>
      </c>
      <c r="B17" s="44" t="s">
        <v>17</v>
      </c>
      <c r="C17" s="45">
        <v>1</v>
      </c>
      <c r="D17" s="45" t="s">
        <v>18</v>
      </c>
      <c r="E17" s="109"/>
      <c r="F17" s="52">
        <f>ROUND(C17*E17,2)</f>
        <v>0</v>
      </c>
      <c r="G17" s="53"/>
      <c r="H17" s="18"/>
      <c r="I17" s="18"/>
      <c r="K17" s="13"/>
      <c r="L17" s="13"/>
    </row>
    <row r="18" spans="1:12" ht="30.75" customHeight="1">
      <c r="A18" s="51">
        <f t="shared" si="0"/>
        <v>1.03</v>
      </c>
      <c r="B18" s="44" t="s">
        <v>19</v>
      </c>
      <c r="C18" s="45">
        <v>107</v>
      </c>
      <c r="D18" s="45" t="s">
        <v>16</v>
      </c>
      <c r="E18" s="109"/>
      <c r="F18" s="52">
        <f t="shared" ref="F18:F20" si="1">ROUND(C18*E18,2)</f>
        <v>0</v>
      </c>
      <c r="G18" s="53"/>
      <c r="H18" s="18"/>
      <c r="I18" s="18"/>
      <c r="K18" s="13"/>
      <c r="L18" s="13"/>
    </row>
    <row r="19" spans="1:12" ht="30.75" customHeight="1">
      <c r="A19" s="51">
        <f t="shared" si="0"/>
        <v>1.04</v>
      </c>
      <c r="B19" s="44" t="s">
        <v>20</v>
      </c>
      <c r="C19" s="45">
        <v>107</v>
      </c>
      <c r="D19" s="45" t="s">
        <v>16</v>
      </c>
      <c r="E19" s="109"/>
      <c r="F19" s="52">
        <f t="shared" si="1"/>
        <v>0</v>
      </c>
      <c r="G19" s="53"/>
      <c r="H19" s="18"/>
      <c r="I19" s="18"/>
      <c r="K19" s="13"/>
      <c r="L19" s="13"/>
    </row>
    <row r="20" spans="1:12" ht="30.75" customHeight="1">
      <c r="A20" s="51">
        <f t="shared" si="0"/>
        <v>1.05</v>
      </c>
      <c r="B20" s="44" t="s">
        <v>21</v>
      </c>
      <c r="C20" s="47">
        <v>1</v>
      </c>
      <c r="D20" s="47" t="s">
        <v>22</v>
      </c>
      <c r="E20" s="109"/>
      <c r="F20" s="52">
        <f t="shared" si="1"/>
        <v>0</v>
      </c>
      <c r="G20" s="53"/>
      <c r="H20" s="18"/>
      <c r="I20" s="18"/>
      <c r="K20" s="13"/>
      <c r="L20" s="13"/>
    </row>
    <row r="21" spans="1:12" s="4" customFormat="1" ht="24" customHeight="1">
      <c r="A21" s="5"/>
      <c r="B21" s="6" t="s">
        <v>23</v>
      </c>
      <c r="C21" s="7"/>
      <c r="D21" s="8"/>
      <c r="E21" s="110"/>
      <c r="F21" s="9"/>
      <c r="G21" s="10">
        <f>SUM(F16:F20)</f>
        <v>0</v>
      </c>
      <c r="H21" s="18"/>
      <c r="I21" s="18"/>
      <c r="J21" s="3"/>
      <c r="K21" s="13"/>
      <c r="L21" s="13"/>
    </row>
    <row r="22" spans="1:12" s="4" customFormat="1" ht="15.75" customHeight="1">
      <c r="A22" s="54"/>
      <c r="B22" s="55"/>
      <c r="C22" s="56"/>
      <c r="D22" s="57"/>
      <c r="E22" s="111"/>
      <c r="F22" s="59"/>
      <c r="G22" s="60"/>
      <c r="H22" s="18"/>
      <c r="I22" s="18"/>
      <c r="J22" s="3"/>
      <c r="K22" s="13"/>
      <c r="L22" s="13"/>
    </row>
    <row r="23" spans="1:12" ht="21" customHeight="1">
      <c r="A23" s="50">
        <v>2</v>
      </c>
      <c r="B23" s="100" t="s">
        <v>24</v>
      </c>
      <c r="C23" s="100"/>
      <c r="D23" s="100"/>
      <c r="E23" s="112"/>
      <c r="F23" s="100"/>
      <c r="G23" s="100"/>
      <c r="K23" s="13"/>
      <c r="L23" s="13"/>
    </row>
    <row r="24" spans="1:12" ht="32.25" customHeight="1">
      <c r="A24" s="51">
        <f t="shared" ref="A24:A104" si="2">A23+0.01</f>
        <v>2.0099999999999998</v>
      </c>
      <c r="B24" s="44" t="s">
        <v>25</v>
      </c>
      <c r="C24" s="45">
        <v>4</v>
      </c>
      <c r="D24" s="45" t="s">
        <v>26</v>
      </c>
      <c r="E24" s="109"/>
      <c r="F24" s="52">
        <f>ROUND(C24*E24,2)</f>
        <v>0</v>
      </c>
      <c r="G24" s="53"/>
      <c r="H24" s="18"/>
      <c r="I24" s="18"/>
      <c r="J24" s="18"/>
      <c r="K24" s="18"/>
      <c r="L24" s="18"/>
    </row>
    <row r="25" spans="1:12" ht="32.25" customHeight="1">
      <c r="A25" s="51">
        <f t="shared" si="2"/>
        <v>2.0199999999999996</v>
      </c>
      <c r="B25" s="44" t="s">
        <v>27</v>
      </c>
      <c r="C25" s="45">
        <v>24</v>
      </c>
      <c r="D25" s="45" t="s">
        <v>16</v>
      </c>
      <c r="E25" s="109"/>
      <c r="F25" s="52">
        <f>ROUND(C25*E25,2)</f>
        <v>0</v>
      </c>
      <c r="G25" s="53"/>
      <c r="H25" s="18"/>
      <c r="I25" s="18"/>
      <c r="J25" s="18"/>
      <c r="K25" s="18"/>
      <c r="L25" s="18"/>
    </row>
    <row r="26" spans="1:12" ht="32.25" customHeight="1">
      <c r="A26" s="51">
        <f t="shared" si="2"/>
        <v>2.0299999999999994</v>
      </c>
      <c r="B26" s="44" t="s">
        <v>28</v>
      </c>
      <c r="C26" s="45">
        <v>8</v>
      </c>
      <c r="D26" s="45" t="s">
        <v>16</v>
      </c>
      <c r="E26" s="109"/>
      <c r="F26" s="52">
        <f t="shared" ref="F26:F33" si="3">ROUND(C26*E26,2)</f>
        <v>0</v>
      </c>
      <c r="G26" s="53"/>
      <c r="H26" s="18"/>
      <c r="I26" s="18"/>
      <c r="J26" s="18"/>
      <c r="K26" s="18"/>
      <c r="L26" s="18"/>
    </row>
    <row r="27" spans="1:12" ht="32.25" customHeight="1">
      <c r="A27" s="51">
        <f t="shared" si="2"/>
        <v>2.0399999999999991</v>
      </c>
      <c r="B27" s="44" t="s">
        <v>29</v>
      </c>
      <c r="C27" s="45">
        <v>28</v>
      </c>
      <c r="D27" s="45" t="s">
        <v>16</v>
      </c>
      <c r="E27" s="109"/>
      <c r="F27" s="52">
        <f t="shared" si="3"/>
        <v>0</v>
      </c>
      <c r="G27" s="53"/>
      <c r="H27" s="18"/>
      <c r="I27" s="18"/>
      <c r="J27" s="18"/>
      <c r="K27" s="18"/>
      <c r="L27" s="18"/>
    </row>
    <row r="28" spans="1:12" ht="32.25" customHeight="1">
      <c r="A28" s="51">
        <f t="shared" si="2"/>
        <v>2.0499999999999989</v>
      </c>
      <c r="B28" s="44" t="s">
        <v>30</v>
      </c>
      <c r="C28" s="45">
        <v>8</v>
      </c>
      <c r="D28" s="45" t="s">
        <v>16</v>
      </c>
      <c r="E28" s="109"/>
      <c r="F28" s="52">
        <f t="shared" si="3"/>
        <v>0</v>
      </c>
      <c r="G28" s="53"/>
      <c r="H28" s="18"/>
      <c r="I28" s="18"/>
      <c r="J28" s="18"/>
      <c r="K28" s="18"/>
      <c r="L28" s="18"/>
    </row>
    <row r="29" spans="1:12" ht="32.25" customHeight="1">
      <c r="A29" s="51">
        <f t="shared" si="2"/>
        <v>2.0599999999999987</v>
      </c>
      <c r="B29" s="44" t="s">
        <v>31</v>
      </c>
      <c r="C29" s="45">
        <v>2</v>
      </c>
      <c r="D29" s="45" t="s">
        <v>26</v>
      </c>
      <c r="E29" s="109"/>
      <c r="F29" s="52">
        <f t="shared" si="3"/>
        <v>0</v>
      </c>
      <c r="G29" s="53"/>
      <c r="H29" s="18"/>
      <c r="I29" s="18"/>
      <c r="J29" s="18"/>
      <c r="K29" s="18"/>
      <c r="L29" s="18"/>
    </row>
    <row r="30" spans="1:12" ht="32.25" customHeight="1">
      <c r="A30" s="51">
        <f t="shared" si="2"/>
        <v>2.0699999999999985</v>
      </c>
      <c r="B30" s="44" t="s">
        <v>32</v>
      </c>
      <c r="C30" s="45">
        <v>2</v>
      </c>
      <c r="D30" s="45" t="s">
        <v>26</v>
      </c>
      <c r="E30" s="109"/>
      <c r="F30" s="52">
        <f t="shared" si="3"/>
        <v>0</v>
      </c>
      <c r="G30" s="53"/>
      <c r="H30" s="18"/>
      <c r="I30" s="18"/>
      <c r="J30" s="18"/>
      <c r="K30" s="18"/>
      <c r="L30" s="18"/>
    </row>
    <row r="31" spans="1:12" ht="32.25" customHeight="1">
      <c r="A31" s="51">
        <f t="shared" si="2"/>
        <v>2.0799999999999983</v>
      </c>
      <c r="B31" s="44" t="s">
        <v>33</v>
      </c>
      <c r="C31" s="45">
        <v>1</v>
      </c>
      <c r="D31" s="45" t="s">
        <v>34</v>
      </c>
      <c r="E31" s="109"/>
      <c r="F31" s="52">
        <f t="shared" si="3"/>
        <v>0</v>
      </c>
      <c r="G31" s="53"/>
      <c r="H31" s="18"/>
      <c r="I31" s="18"/>
      <c r="J31" s="18"/>
      <c r="K31" s="18"/>
      <c r="L31" s="18"/>
    </row>
    <row r="32" spans="1:12" ht="35.25" customHeight="1">
      <c r="A32" s="51">
        <f t="shared" si="2"/>
        <v>2.0899999999999981</v>
      </c>
      <c r="B32" s="44" t="s">
        <v>35</v>
      </c>
      <c r="C32" s="45">
        <v>1</v>
      </c>
      <c r="D32" s="45" t="s">
        <v>18</v>
      </c>
      <c r="E32" s="109"/>
      <c r="F32" s="52">
        <f t="shared" si="3"/>
        <v>0</v>
      </c>
      <c r="G32" s="53"/>
      <c r="H32" s="18"/>
      <c r="I32" s="18"/>
      <c r="J32" s="18"/>
      <c r="K32" s="18"/>
      <c r="L32" s="18"/>
    </row>
    <row r="33" spans="1:12" ht="35.25" customHeight="1">
      <c r="A33" s="51">
        <f t="shared" si="2"/>
        <v>2.0999999999999979</v>
      </c>
      <c r="B33" s="44" t="s">
        <v>36</v>
      </c>
      <c r="C33" s="45">
        <v>4</v>
      </c>
      <c r="D33" s="45" t="s">
        <v>26</v>
      </c>
      <c r="E33" s="109"/>
      <c r="F33" s="52">
        <f t="shared" si="3"/>
        <v>0</v>
      </c>
      <c r="G33" s="53"/>
      <c r="H33" s="18"/>
      <c r="I33" s="18"/>
      <c r="J33" s="18"/>
      <c r="K33" s="18"/>
      <c r="L33" s="18"/>
    </row>
    <row r="34" spans="1:12" ht="35.25" customHeight="1">
      <c r="A34" s="51">
        <f t="shared" si="2"/>
        <v>2.1099999999999977</v>
      </c>
      <c r="B34" s="44" t="s">
        <v>37</v>
      </c>
      <c r="C34" s="45">
        <v>15</v>
      </c>
      <c r="D34" s="45" t="s">
        <v>38</v>
      </c>
      <c r="E34" s="109"/>
      <c r="F34" s="52">
        <f t="shared" ref="F34" si="4">ROUND(C34*E34,2)</f>
        <v>0</v>
      </c>
      <c r="G34" s="53"/>
      <c r="H34" s="18"/>
      <c r="I34" s="18"/>
      <c r="J34" s="18"/>
      <c r="K34" s="18"/>
      <c r="L34" s="18"/>
    </row>
    <row r="35" spans="1:12" s="4" customFormat="1" ht="23.25" customHeight="1">
      <c r="A35" s="5"/>
      <c r="B35" s="6" t="s">
        <v>23</v>
      </c>
      <c r="C35" s="7"/>
      <c r="D35" s="8"/>
      <c r="E35" s="110"/>
      <c r="F35" s="9"/>
      <c r="G35" s="10">
        <f>SUM(F24:F34)</f>
        <v>0</v>
      </c>
      <c r="H35" s="18"/>
      <c r="I35" s="18"/>
      <c r="J35" s="3"/>
      <c r="K35" s="13"/>
      <c r="L35" s="13"/>
    </row>
    <row r="36" spans="1:12" s="4" customFormat="1" ht="15.75" customHeight="1">
      <c r="A36" s="54"/>
      <c r="B36" s="55"/>
      <c r="C36" s="56"/>
      <c r="D36" s="57"/>
      <c r="E36" s="111"/>
      <c r="F36" s="59"/>
      <c r="G36" s="60"/>
      <c r="H36" s="18"/>
      <c r="I36" s="18"/>
      <c r="J36" s="3"/>
      <c r="K36" s="13"/>
      <c r="L36" s="13"/>
    </row>
    <row r="37" spans="1:12" ht="21" customHeight="1">
      <c r="A37" s="50">
        <v>3</v>
      </c>
      <c r="B37" s="100" t="s">
        <v>39</v>
      </c>
      <c r="C37" s="100"/>
      <c r="D37" s="100"/>
      <c r="E37" s="112"/>
      <c r="F37" s="100"/>
      <c r="G37" s="100"/>
      <c r="K37" s="13"/>
      <c r="L37" s="13"/>
    </row>
    <row r="38" spans="1:12" ht="37.5" customHeight="1">
      <c r="A38" s="51">
        <f>A37+0.01</f>
        <v>3.01</v>
      </c>
      <c r="B38" s="44" t="s">
        <v>40</v>
      </c>
      <c r="C38" s="47">
        <v>190</v>
      </c>
      <c r="D38" s="47" t="s">
        <v>41</v>
      </c>
      <c r="E38" s="109"/>
      <c r="F38" s="52">
        <f t="shared" ref="F38:F104" si="5">ROUND(C38*E38,2)</f>
        <v>0</v>
      </c>
      <c r="G38" s="53"/>
      <c r="H38" s="18"/>
      <c r="I38" s="18"/>
      <c r="J38" s="18"/>
      <c r="K38" s="18"/>
      <c r="L38" s="18"/>
    </row>
    <row r="39" spans="1:12" ht="32.25" customHeight="1">
      <c r="A39" s="51">
        <f>A38+0.01</f>
        <v>3.0199999999999996</v>
      </c>
      <c r="B39" s="44" t="s">
        <v>42</v>
      </c>
      <c r="C39" s="45">
        <v>140</v>
      </c>
      <c r="D39" s="45" t="s">
        <v>26</v>
      </c>
      <c r="E39" s="109"/>
      <c r="F39" s="52">
        <f>ROUND(C39*E39,2)</f>
        <v>0</v>
      </c>
      <c r="G39" s="53"/>
      <c r="H39" s="18"/>
      <c r="I39" s="18"/>
      <c r="J39" s="18"/>
      <c r="K39" s="18"/>
      <c r="L39" s="18"/>
    </row>
    <row r="40" spans="1:12" s="4" customFormat="1" ht="23.25" customHeight="1">
      <c r="A40" s="5"/>
      <c r="B40" s="6" t="s">
        <v>23</v>
      </c>
      <c r="C40" s="7"/>
      <c r="D40" s="8"/>
      <c r="E40" s="110"/>
      <c r="F40" s="9"/>
      <c r="G40" s="10">
        <f>SUM(F38:F39)</f>
        <v>0</v>
      </c>
      <c r="H40" s="18"/>
      <c r="I40" s="18"/>
      <c r="J40" s="3"/>
      <c r="K40" s="13"/>
      <c r="L40" s="13"/>
    </row>
    <row r="41" spans="1:12" s="4" customFormat="1" ht="15.75" customHeight="1">
      <c r="A41" s="54"/>
      <c r="B41" s="55"/>
      <c r="C41" s="56"/>
      <c r="D41" s="57"/>
      <c r="E41" s="111"/>
      <c r="F41" s="59"/>
      <c r="G41" s="60"/>
      <c r="H41" s="18"/>
      <c r="I41" s="18"/>
      <c r="J41" s="3"/>
      <c r="K41" s="13"/>
      <c r="L41" s="13"/>
    </row>
    <row r="42" spans="1:12" ht="21" customHeight="1">
      <c r="A42" s="50">
        <v>4</v>
      </c>
      <c r="B42" s="100" t="s">
        <v>43</v>
      </c>
      <c r="C42" s="100"/>
      <c r="D42" s="100"/>
      <c r="E42" s="112"/>
      <c r="F42" s="100"/>
      <c r="G42" s="100"/>
      <c r="K42" s="13"/>
      <c r="L42" s="13"/>
    </row>
    <row r="43" spans="1:12" ht="35.25" customHeight="1">
      <c r="A43" s="51">
        <f>A42+0.01</f>
        <v>4.01</v>
      </c>
      <c r="B43" s="44" t="s">
        <v>44</v>
      </c>
      <c r="C43" s="45">
        <v>6</v>
      </c>
      <c r="D43" s="45" t="s">
        <v>26</v>
      </c>
      <c r="E43" s="109"/>
      <c r="F43" s="52">
        <f t="shared" ref="F43:F47" si="6">ROUND(C43*E43,2)</f>
        <v>0</v>
      </c>
      <c r="G43" s="53"/>
      <c r="H43" s="18"/>
      <c r="I43" s="18"/>
      <c r="J43" s="18"/>
      <c r="K43" s="18"/>
      <c r="L43" s="18"/>
    </row>
    <row r="44" spans="1:12" ht="35.25" customHeight="1">
      <c r="A44" s="51">
        <f t="shared" ref="A44:A47" si="7">A43+0.01</f>
        <v>4.0199999999999996</v>
      </c>
      <c r="B44" s="44" t="s">
        <v>45</v>
      </c>
      <c r="C44" s="45">
        <v>3</v>
      </c>
      <c r="D44" s="45" t="s">
        <v>26</v>
      </c>
      <c r="E44" s="109"/>
      <c r="F44" s="52">
        <f t="shared" si="6"/>
        <v>0</v>
      </c>
      <c r="G44" s="53"/>
      <c r="H44" s="18"/>
      <c r="I44" s="18"/>
      <c r="J44" s="18"/>
      <c r="K44" s="18"/>
      <c r="L44" s="18"/>
    </row>
    <row r="45" spans="1:12" ht="35.25" customHeight="1">
      <c r="A45" s="51">
        <f t="shared" si="7"/>
        <v>4.0299999999999994</v>
      </c>
      <c r="B45" s="44" t="s">
        <v>46</v>
      </c>
      <c r="C45" s="45">
        <v>3</v>
      </c>
      <c r="D45" s="45" t="s">
        <v>26</v>
      </c>
      <c r="E45" s="109"/>
      <c r="F45" s="52">
        <f t="shared" si="6"/>
        <v>0</v>
      </c>
      <c r="G45" s="53"/>
      <c r="H45" s="18"/>
      <c r="I45" s="18"/>
      <c r="J45" s="18"/>
      <c r="K45" s="18"/>
      <c r="L45" s="18"/>
    </row>
    <row r="46" spans="1:12" ht="35.25" customHeight="1">
      <c r="A46" s="51">
        <f t="shared" si="7"/>
        <v>4.0399999999999991</v>
      </c>
      <c r="B46" s="44" t="s">
        <v>47</v>
      </c>
      <c r="C46" s="45">
        <v>1</v>
      </c>
      <c r="D46" s="45" t="s">
        <v>26</v>
      </c>
      <c r="E46" s="109"/>
      <c r="F46" s="52">
        <f t="shared" si="6"/>
        <v>0</v>
      </c>
      <c r="G46" s="53"/>
      <c r="H46" s="18"/>
      <c r="I46" s="18"/>
      <c r="J46" s="18"/>
      <c r="K46" s="18"/>
      <c r="L46" s="18"/>
    </row>
    <row r="47" spans="1:12" ht="37.5" customHeight="1">
      <c r="A47" s="51">
        <f t="shared" si="7"/>
        <v>4.0499999999999989</v>
      </c>
      <c r="B47" s="44" t="s">
        <v>48</v>
      </c>
      <c r="C47" s="45">
        <v>55</v>
      </c>
      <c r="D47" s="45" t="s">
        <v>38</v>
      </c>
      <c r="E47" s="109"/>
      <c r="F47" s="52">
        <f t="shared" si="6"/>
        <v>0</v>
      </c>
      <c r="G47" s="53"/>
      <c r="H47" s="18"/>
      <c r="I47" s="18"/>
      <c r="J47" s="18"/>
      <c r="K47" s="18"/>
      <c r="L47" s="18"/>
    </row>
    <row r="48" spans="1:12" s="4" customFormat="1" ht="25.5" customHeight="1">
      <c r="A48" s="5"/>
      <c r="B48" s="6" t="s">
        <v>23</v>
      </c>
      <c r="C48" s="7"/>
      <c r="D48" s="8"/>
      <c r="E48" s="110"/>
      <c r="F48" s="9"/>
      <c r="G48" s="10">
        <f>SUM(F43:F47)</f>
        <v>0</v>
      </c>
      <c r="H48" s="18"/>
      <c r="I48" s="18"/>
      <c r="J48" s="3"/>
      <c r="K48" s="13"/>
      <c r="L48" s="13"/>
    </row>
    <row r="49" spans="1:12" s="4" customFormat="1" ht="15.75" customHeight="1">
      <c r="A49" s="54"/>
      <c r="B49" s="55"/>
      <c r="C49" s="56"/>
      <c r="D49" s="57"/>
      <c r="E49" s="111"/>
      <c r="F49" s="59"/>
      <c r="G49" s="60"/>
      <c r="H49" s="18"/>
      <c r="I49" s="18"/>
      <c r="J49" s="3"/>
      <c r="K49" s="13"/>
      <c r="L49" s="13"/>
    </row>
    <row r="50" spans="1:12" ht="21" customHeight="1">
      <c r="A50" s="50">
        <v>5</v>
      </c>
      <c r="B50" s="100" t="s">
        <v>49</v>
      </c>
      <c r="C50" s="100"/>
      <c r="D50" s="100"/>
      <c r="E50" s="112"/>
      <c r="F50" s="100"/>
      <c r="G50" s="100"/>
      <c r="K50" s="13"/>
      <c r="L50" s="13"/>
    </row>
    <row r="51" spans="1:12" ht="32.25" customHeight="1">
      <c r="A51" s="51">
        <f t="shared" si="2"/>
        <v>5.01</v>
      </c>
      <c r="B51" s="44" t="s">
        <v>50</v>
      </c>
      <c r="C51" s="45">
        <v>92</v>
      </c>
      <c r="D51" s="45" t="s">
        <v>16</v>
      </c>
      <c r="E51" s="109"/>
      <c r="F51" s="52">
        <f>ROUND(C51*E51,2)</f>
        <v>0</v>
      </c>
      <c r="G51" s="53"/>
      <c r="H51" s="18"/>
      <c r="I51" s="18"/>
      <c r="J51" s="18"/>
      <c r="K51" s="18"/>
      <c r="L51" s="18"/>
    </row>
    <row r="52" spans="1:12" ht="35.25" customHeight="1">
      <c r="A52" s="51">
        <f t="shared" si="2"/>
        <v>5.0199999999999996</v>
      </c>
      <c r="B52" s="44" t="s">
        <v>51</v>
      </c>
      <c r="C52" s="45">
        <v>270</v>
      </c>
      <c r="D52" s="45" t="s">
        <v>16</v>
      </c>
      <c r="E52" s="109"/>
      <c r="F52" s="52">
        <f>ROUND(C52*E52,2)</f>
        <v>0</v>
      </c>
      <c r="G52" s="53"/>
      <c r="H52" s="18"/>
      <c r="I52" s="18"/>
      <c r="J52" s="18"/>
      <c r="K52" s="18"/>
      <c r="L52" s="18"/>
    </row>
    <row r="53" spans="1:12" ht="35.25" customHeight="1">
      <c r="A53" s="51">
        <f t="shared" si="2"/>
        <v>5.0299999999999994</v>
      </c>
      <c r="B53" s="44" t="s">
        <v>52</v>
      </c>
      <c r="C53" s="45">
        <v>28</v>
      </c>
      <c r="D53" s="45" t="s">
        <v>16</v>
      </c>
      <c r="E53" s="109"/>
      <c r="F53" s="52">
        <f>ROUND(C53*E53,2)</f>
        <v>0</v>
      </c>
      <c r="G53" s="53"/>
      <c r="H53" s="18"/>
      <c r="I53" s="18"/>
      <c r="J53" s="18"/>
      <c r="K53" s="18"/>
      <c r="L53" s="18"/>
    </row>
    <row r="54" spans="1:12" s="4" customFormat="1" ht="18" customHeight="1">
      <c r="A54" s="5"/>
      <c r="B54" s="6" t="s">
        <v>23</v>
      </c>
      <c r="C54" s="7"/>
      <c r="D54" s="8"/>
      <c r="E54" s="110"/>
      <c r="F54" s="9"/>
      <c r="G54" s="10">
        <f>SUM(F51:F53)</f>
        <v>0</v>
      </c>
      <c r="H54" s="18"/>
      <c r="I54" s="18"/>
      <c r="J54" s="3"/>
      <c r="K54" s="13"/>
      <c r="L54" s="13"/>
    </row>
    <row r="55" spans="1:12" s="4" customFormat="1" ht="15.75" customHeight="1">
      <c r="A55" s="54"/>
      <c r="B55" s="55"/>
      <c r="C55" s="56"/>
      <c r="D55" s="57"/>
      <c r="E55" s="111"/>
      <c r="F55" s="59"/>
      <c r="G55" s="60"/>
      <c r="H55" s="18"/>
      <c r="I55" s="18"/>
      <c r="J55" s="3"/>
      <c r="K55" s="13"/>
      <c r="L55" s="13"/>
    </row>
    <row r="56" spans="1:12" ht="21" customHeight="1">
      <c r="A56" s="50">
        <v>6</v>
      </c>
      <c r="B56" s="100" t="s">
        <v>53</v>
      </c>
      <c r="C56" s="100"/>
      <c r="D56" s="100"/>
      <c r="E56" s="112"/>
      <c r="F56" s="100"/>
      <c r="G56" s="100"/>
      <c r="K56" s="13"/>
      <c r="L56" s="13"/>
    </row>
    <row r="57" spans="1:12" ht="35.25" customHeight="1">
      <c r="A57" s="51">
        <f>A56+0.01</f>
        <v>6.01</v>
      </c>
      <c r="B57" s="44" t="s">
        <v>54</v>
      </c>
      <c r="C57" s="45">
        <v>15</v>
      </c>
      <c r="D57" s="45" t="s">
        <v>38</v>
      </c>
      <c r="E57" s="109"/>
      <c r="F57" s="52">
        <f t="shared" ref="F57:F61" si="8">ROUND(C57*E57,2)</f>
        <v>0</v>
      </c>
      <c r="G57" s="53"/>
      <c r="H57" s="18"/>
      <c r="I57" s="18"/>
      <c r="J57" s="18"/>
      <c r="K57" s="18"/>
      <c r="L57" s="18"/>
    </row>
    <row r="58" spans="1:12" ht="35.25" customHeight="1">
      <c r="A58" s="51">
        <f t="shared" ref="A58:A61" si="9">A57+0.01</f>
        <v>6.02</v>
      </c>
      <c r="B58" s="44" t="s">
        <v>55</v>
      </c>
      <c r="C58" s="45">
        <v>5</v>
      </c>
      <c r="D58" s="45" t="s">
        <v>56</v>
      </c>
      <c r="E58" s="109"/>
      <c r="F58" s="52">
        <f>ROUND(C58*E58,2)</f>
        <v>0</v>
      </c>
      <c r="G58" s="53"/>
      <c r="H58" s="18"/>
      <c r="I58" s="18"/>
      <c r="K58" s="13"/>
      <c r="L58" s="13"/>
    </row>
    <row r="59" spans="1:12" ht="35.25" customHeight="1">
      <c r="A59" s="51">
        <f t="shared" si="9"/>
        <v>6.0299999999999994</v>
      </c>
      <c r="B59" s="44" t="s">
        <v>57</v>
      </c>
      <c r="C59" s="45">
        <v>1</v>
      </c>
      <c r="D59" s="45" t="s">
        <v>26</v>
      </c>
      <c r="E59" s="109"/>
      <c r="F59" s="52">
        <f t="shared" ref="F59:F60" si="10">ROUND(C59*E59,2)</f>
        <v>0</v>
      </c>
      <c r="G59" s="53"/>
      <c r="H59" s="18"/>
      <c r="I59" s="18"/>
      <c r="K59" s="13"/>
      <c r="L59" s="13"/>
    </row>
    <row r="60" spans="1:12" ht="35.25" customHeight="1">
      <c r="A60" s="51">
        <f t="shared" si="9"/>
        <v>6.0399999999999991</v>
      </c>
      <c r="B60" s="46" t="s">
        <v>58</v>
      </c>
      <c r="C60" s="45">
        <v>12</v>
      </c>
      <c r="D60" s="45" t="s">
        <v>26</v>
      </c>
      <c r="E60" s="109"/>
      <c r="F60" s="52">
        <f t="shared" si="10"/>
        <v>0</v>
      </c>
      <c r="G60" s="53"/>
      <c r="H60" s="18"/>
      <c r="I60" s="18"/>
      <c r="K60" s="13"/>
      <c r="L60" s="13"/>
    </row>
    <row r="61" spans="1:12" ht="37.5" customHeight="1">
      <c r="A61" s="51">
        <f t="shared" si="9"/>
        <v>6.0499999999999989</v>
      </c>
      <c r="B61" s="44" t="s">
        <v>59</v>
      </c>
      <c r="C61" s="45">
        <v>1</v>
      </c>
      <c r="D61" s="45" t="s">
        <v>18</v>
      </c>
      <c r="E61" s="109"/>
      <c r="F61" s="52">
        <f t="shared" si="8"/>
        <v>0</v>
      </c>
      <c r="G61" s="53"/>
      <c r="H61" s="18"/>
      <c r="I61" s="18"/>
      <c r="J61" s="18"/>
      <c r="K61" s="18"/>
      <c r="L61" s="18"/>
    </row>
    <row r="62" spans="1:12" s="4" customFormat="1" ht="24.75" customHeight="1">
      <c r="A62" s="5"/>
      <c r="B62" s="6" t="s">
        <v>23</v>
      </c>
      <c r="C62" s="7"/>
      <c r="D62" s="8"/>
      <c r="E62" s="110"/>
      <c r="F62" s="9"/>
      <c r="G62" s="10">
        <f>SUM(F57:F61)</f>
        <v>0</v>
      </c>
      <c r="H62" s="18"/>
      <c r="I62" s="18"/>
      <c r="J62" s="3"/>
      <c r="K62" s="13"/>
      <c r="L62" s="13"/>
    </row>
    <row r="63" spans="1:12" s="4" customFormat="1" ht="15.75" customHeight="1">
      <c r="A63" s="54"/>
      <c r="B63" s="55"/>
      <c r="C63" s="56"/>
      <c r="D63" s="57"/>
      <c r="E63" s="111"/>
      <c r="F63" s="59"/>
      <c r="G63" s="60"/>
      <c r="H63" s="18"/>
      <c r="I63" s="18"/>
      <c r="J63" s="3"/>
      <c r="K63" s="13"/>
      <c r="L63" s="13"/>
    </row>
    <row r="64" spans="1:12" ht="19.5" customHeight="1">
      <c r="A64" s="55"/>
      <c r="B64" s="55" t="s">
        <v>60</v>
      </c>
      <c r="C64" s="55"/>
      <c r="D64" s="55"/>
      <c r="E64" s="113"/>
      <c r="F64" s="55"/>
      <c r="G64" s="55"/>
    </row>
    <row r="65" spans="1:12" ht="21" customHeight="1">
      <c r="A65" s="73">
        <v>7</v>
      </c>
      <c r="B65" s="55" t="s">
        <v>24</v>
      </c>
      <c r="C65" s="55"/>
      <c r="D65" s="55"/>
      <c r="E65" s="113"/>
      <c r="F65" s="55"/>
      <c r="G65" s="55"/>
      <c r="K65" s="13"/>
      <c r="L65" s="13"/>
    </row>
    <row r="66" spans="1:12" ht="32.25" customHeight="1">
      <c r="A66" s="61">
        <f t="shared" si="2"/>
        <v>7.01</v>
      </c>
      <c r="B66" s="44" t="s">
        <v>25</v>
      </c>
      <c r="C66" s="45">
        <v>4</v>
      </c>
      <c r="D66" s="45" t="s">
        <v>26</v>
      </c>
      <c r="E66" s="109"/>
      <c r="F66" s="62">
        <f>ROUND(C66*E66,2)</f>
        <v>0</v>
      </c>
      <c r="G66" s="63"/>
      <c r="H66" s="18"/>
      <c r="I66" s="18"/>
      <c r="J66" s="18"/>
      <c r="K66" s="18"/>
      <c r="L66" s="18"/>
    </row>
    <row r="67" spans="1:12" ht="32.25" customHeight="1">
      <c r="A67" s="64">
        <f t="shared" si="2"/>
        <v>7.02</v>
      </c>
      <c r="B67" s="44" t="s">
        <v>27</v>
      </c>
      <c r="C67" s="45">
        <v>24</v>
      </c>
      <c r="D67" s="45" t="s">
        <v>16</v>
      </c>
      <c r="E67" s="109"/>
      <c r="F67" s="15">
        <f>ROUND(C67*E67,2)</f>
        <v>0</v>
      </c>
      <c r="G67" s="65"/>
      <c r="H67" s="18"/>
      <c r="I67" s="18"/>
      <c r="J67" s="18"/>
      <c r="K67" s="18"/>
      <c r="L67" s="18"/>
    </row>
    <row r="68" spans="1:12" ht="32.25" customHeight="1">
      <c r="A68" s="64">
        <f t="shared" si="2"/>
        <v>7.0299999999999994</v>
      </c>
      <c r="B68" s="44" t="s">
        <v>28</v>
      </c>
      <c r="C68" s="45">
        <v>8</v>
      </c>
      <c r="D68" s="45" t="s">
        <v>16</v>
      </c>
      <c r="E68" s="109"/>
      <c r="F68" s="15">
        <f t="shared" ref="F68:F75" si="11">ROUND(C68*E68,2)</f>
        <v>0</v>
      </c>
      <c r="G68" s="65"/>
      <c r="H68" s="18"/>
      <c r="I68" s="18"/>
      <c r="J68" s="18"/>
      <c r="K68" s="18"/>
      <c r="L68" s="18"/>
    </row>
    <row r="69" spans="1:12" ht="36.75" customHeight="1">
      <c r="A69" s="64">
        <f t="shared" si="2"/>
        <v>7.0399999999999991</v>
      </c>
      <c r="B69" s="44" t="s">
        <v>29</v>
      </c>
      <c r="C69" s="45">
        <v>28</v>
      </c>
      <c r="D69" s="45" t="s">
        <v>16</v>
      </c>
      <c r="E69" s="109"/>
      <c r="F69" s="15">
        <f t="shared" si="11"/>
        <v>0</v>
      </c>
      <c r="G69" s="65"/>
      <c r="H69" s="18"/>
      <c r="I69" s="18"/>
      <c r="J69" s="18"/>
      <c r="K69" s="18"/>
      <c r="L69" s="18"/>
    </row>
    <row r="70" spans="1:12" ht="32.25" customHeight="1">
      <c r="A70" s="64">
        <f t="shared" si="2"/>
        <v>7.0499999999999989</v>
      </c>
      <c r="B70" s="44" t="s">
        <v>30</v>
      </c>
      <c r="C70" s="45">
        <v>8</v>
      </c>
      <c r="D70" s="45" t="s">
        <v>16</v>
      </c>
      <c r="E70" s="109"/>
      <c r="F70" s="15">
        <f t="shared" si="11"/>
        <v>0</v>
      </c>
      <c r="G70" s="65"/>
      <c r="H70" s="18"/>
      <c r="I70" s="18"/>
      <c r="J70" s="18"/>
      <c r="K70" s="18"/>
      <c r="L70" s="18"/>
    </row>
    <row r="71" spans="1:12" ht="32.25" customHeight="1">
      <c r="A71" s="64">
        <f t="shared" si="2"/>
        <v>7.0599999999999987</v>
      </c>
      <c r="B71" s="44" t="s">
        <v>31</v>
      </c>
      <c r="C71" s="45">
        <v>2</v>
      </c>
      <c r="D71" s="45" t="s">
        <v>26</v>
      </c>
      <c r="E71" s="109"/>
      <c r="F71" s="15">
        <f t="shared" si="11"/>
        <v>0</v>
      </c>
      <c r="G71" s="65"/>
      <c r="H71" s="18"/>
      <c r="I71" s="18"/>
      <c r="J71" s="18"/>
      <c r="K71" s="18"/>
      <c r="L71" s="18"/>
    </row>
    <row r="72" spans="1:12" ht="32.25" customHeight="1">
      <c r="A72" s="64">
        <f t="shared" si="2"/>
        <v>7.0699999999999985</v>
      </c>
      <c r="B72" s="44" t="s">
        <v>32</v>
      </c>
      <c r="C72" s="45">
        <v>2</v>
      </c>
      <c r="D72" s="45" t="s">
        <v>26</v>
      </c>
      <c r="E72" s="109"/>
      <c r="F72" s="15">
        <f t="shared" si="11"/>
        <v>0</v>
      </c>
      <c r="G72" s="65"/>
      <c r="H72" s="18"/>
      <c r="I72" s="18"/>
      <c r="J72" s="18"/>
      <c r="K72" s="18"/>
      <c r="L72" s="18"/>
    </row>
    <row r="73" spans="1:12" ht="32.25" customHeight="1">
      <c r="A73" s="64">
        <f t="shared" si="2"/>
        <v>7.0799999999999983</v>
      </c>
      <c r="B73" s="44" t="s">
        <v>33</v>
      </c>
      <c r="C73" s="45">
        <v>1</v>
      </c>
      <c r="D73" s="45" t="s">
        <v>34</v>
      </c>
      <c r="E73" s="109"/>
      <c r="F73" s="15">
        <f t="shared" si="11"/>
        <v>0</v>
      </c>
      <c r="G73" s="65"/>
      <c r="H73" s="18"/>
      <c r="I73" s="18"/>
      <c r="J73" s="18"/>
      <c r="K73" s="18"/>
      <c r="L73" s="18"/>
    </row>
    <row r="74" spans="1:12" ht="35.25" customHeight="1">
      <c r="A74" s="64">
        <f t="shared" si="2"/>
        <v>7.0899999999999981</v>
      </c>
      <c r="B74" s="44" t="s">
        <v>35</v>
      </c>
      <c r="C74" s="45">
        <v>1</v>
      </c>
      <c r="D74" s="45" t="s">
        <v>18</v>
      </c>
      <c r="E74" s="109"/>
      <c r="F74" s="15">
        <f t="shared" si="11"/>
        <v>0</v>
      </c>
      <c r="G74" s="65"/>
      <c r="H74" s="18"/>
      <c r="I74" s="18"/>
      <c r="J74" s="18"/>
      <c r="K74" s="18"/>
      <c r="L74" s="18"/>
    </row>
    <row r="75" spans="1:12" ht="35.25" customHeight="1">
      <c r="A75" s="64">
        <f t="shared" si="2"/>
        <v>7.0999999999999979</v>
      </c>
      <c r="B75" s="44" t="s">
        <v>36</v>
      </c>
      <c r="C75" s="45">
        <v>4</v>
      </c>
      <c r="D75" s="45" t="s">
        <v>26</v>
      </c>
      <c r="E75" s="109"/>
      <c r="F75" s="67">
        <f t="shared" si="11"/>
        <v>0</v>
      </c>
      <c r="G75" s="68"/>
      <c r="H75" s="18"/>
      <c r="I75" s="18"/>
      <c r="J75" s="18"/>
      <c r="K75" s="18"/>
      <c r="L75" s="18"/>
    </row>
    <row r="76" spans="1:12" ht="32.25" customHeight="1">
      <c r="A76" s="14">
        <f t="shared" si="2"/>
        <v>7.1099999999999977</v>
      </c>
      <c r="B76" s="48" t="s">
        <v>37</v>
      </c>
      <c r="C76" s="49">
        <v>15</v>
      </c>
      <c r="D76" s="49" t="s">
        <v>38</v>
      </c>
      <c r="E76" s="114"/>
      <c r="F76" s="15">
        <f>ROUND(C76*E76,2)</f>
        <v>0</v>
      </c>
      <c r="G76" s="16"/>
      <c r="H76" s="18"/>
      <c r="I76" s="18"/>
      <c r="J76" s="18"/>
      <c r="K76" s="18"/>
      <c r="L76" s="18"/>
    </row>
    <row r="77" spans="1:12" s="4" customFormat="1" ht="22.5" customHeight="1">
      <c r="A77" s="5"/>
      <c r="B77" s="6" t="s">
        <v>23</v>
      </c>
      <c r="C77" s="7"/>
      <c r="D77" s="8"/>
      <c r="E77" s="110"/>
      <c r="F77" s="9"/>
      <c r="G77" s="10">
        <f>SUM(F66:F76)</f>
        <v>0</v>
      </c>
      <c r="H77" s="18"/>
      <c r="I77" s="18"/>
      <c r="J77" s="3"/>
      <c r="K77" s="13"/>
      <c r="L77" s="13"/>
    </row>
    <row r="78" spans="1:12" s="4" customFormat="1" ht="24" customHeight="1">
      <c r="A78" s="55"/>
      <c r="B78" s="55"/>
      <c r="C78" s="55"/>
      <c r="D78" s="55"/>
      <c r="E78" s="113"/>
      <c r="F78" s="55"/>
      <c r="G78" s="55"/>
      <c r="H78" s="18"/>
      <c r="I78" s="18"/>
      <c r="J78" s="3"/>
      <c r="K78" s="13"/>
      <c r="L78" s="13"/>
    </row>
    <row r="79" spans="1:12" ht="24" customHeight="1">
      <c r="A79" s="73">
        <v>8</v>
      </c>
      <c r="B79" s="55" t="s">
        <v>39</v>
      </c>
      <c r="C79" s="55"/>
      <c r="D79" s="55"/>
      <c r="E79" s="113"/>
      <c r="F79" s="55"/>
      <c r="G79" s="55"/>
      <c r="K79" s="13"/>
      <c r="L79" s="13"/>
    </row>
    <row r="80" spans="1:12" ht="24" customHeight="1">
      <c r="A80" s="69">
        <f t="shared" ref="A80" si="12">A79+0.01</f>
        <v>8.01</v>
      </c>
      <c r="B80" s="44" t="s">
        <v>42</v>
      </c>
      <c r="C80" s="45">
        <v>140</v>
      </c>
      <c r="D80" s="45" t="s">
        <v>26</v>
      </c>
      <c r="E80" s="109"/>
      <c r="F80" s="70">
        <f>ROUND(C80*E80,2)</f>
        <v>0</v>
      </c>
      <c r="G80" s="71"/>
      <c r="H80" s="18"/>
      <c r="I80" s="18"/>
      <c r="K80" s="13"/>
      <c r="L80" s="13"/>
    </row>
    <row r="81" spans="1:12" s="4" customFormat="1" ht="24" customHeight="1">
      <c r="A81" s="5"/>
      <c r="B81" s="6" t="s">
        <v>23</v>
      </c>
      <c r="C81" s="7"/>
      <c r="D81" s="8"/>
      <c r="E81" s="110"/>
      <c r="F81" s="9"/>
      <c r="G81" s="10">
        <f>SUM(F80:F80)</f>
        <v>0</v>
      </c>
      <c r="H81" s="18"/>
      <c r="I81" s="18"/>
      <c r="J81" s="3"/>
      <c r="K81" s="13"/>
      <c r="L81" s="13"/>
    </row>
    <row r="82" spans="1:12" s="4" customFormat="1" ht="24" customHeight="1">
      <c r="A82" s="55"/>
      <c r="B82" s="55"/>
      <c r="C82" s="55"/>
      <c r="D82" s="55"/>
      <c r="E82" s="113"/>
      <c r="F82" s="55"/>
      <c r="G82" s="55"/>
      <c r="H82" s="18"/>
      <c r="I82" s="18"/>
      <c r="J82" s="3"/>
      <c r="K82" s="13"/>
      <c r="L82" s="13"/>
    </row>
    <row r="83" spans="1:12" ht="24" customHeight="1">
      <c r="A83" s="73">
        <v>9</v>
      </c>
      <c r="B83" s="55" t="s">
        <v>61</v>
      </c>
      <c r="C83" s="55"/>
      <c r="D83" s="55"/>
      <c r="E83" s="113"/>
      <c r="F83" s="55"/>
      <c r="G83" s="55"/>
      <c r="K83" s="13"/>
      <c r="L83" s="13"/>
    </row>
    <row r="84" spans="1:12" ht="27.75" customHeight="1">
      <c r="A84" s="61">
        <f>A83+0.01</f>
        <v>9.01</v>
      </c>
      <c r="B84" s="44" t="s">
        <v>44</v>
      </c>
      <c r="C84" s="45">
        <v>7</v>
      </c>
      <c r="D84" s="45" t="s">
        <v>26</v>
      </c>
      <c r="E84" s="109"/>
      <c r="F84" s="62">
        <f t="shared" ref="F84:F88" si="13">ROUND(C84*E84,2)</f>
        <v>0</v>
      </c>
      <c r="G84" s="72"/>
      <c r="H84" s="18"/>
      <c r="I84" s="18"/>
      <c r="J84" s="18"/>
      <c r="K84" s="18"/>
      <c r="L84" s="18"/>
    </row>
    <row r="85" spans="1:12" ht="27.75" customHeight="1">
      <c r="A85" s="64">
        <f t="shared" ref="A85:A88" si="14">A84+0.01</f>
        <v>9.02</v>
      </c>
      <c r="B85" s="44" t="s">
        <v>45</v>
      </c>
      <c r="C85" s="45">
        <v>2</v>
      </c>
      <c r="D85" s="45" t="s">
        <v>26</v>
      </c>
      <c r="E85" s="109"/>
      <c r="F85" s="15">
        <f t="shared" si="13"/>
        <v>0</v>
      </c>
      <c r="G85" s="65"/>
      <c r="H85" s="18"/>
      <c r="I85" s="18"/>
      <c r="J85" s="18"/>
      <c r="K85" s="18"/>
      <c r="L85" s="18"/>
    </row>
    <row r="86" spans="1:12" ht="27.75" customHeight="1">
      <c r="A86" s="64">
        <f t="shared" si="14"/>
        <v>9.0299999999999994</v>
      </c>
      <c r="B86" s="44" t="s">
        <v>46</v>
      </c>
      <c r="C86" s="45">
        <v>5</v>
      </c>
      <c r="D86" s="45" t="s">
        <v>26</v>
      </c>
      <c r="E86" s="109"/>
      <c r="F86" s="15">
        <f t="shared" si="13"/>
        <v>0</v>
      </c>
      <c r="G86" s="65"/>
      <c r="H86" s="18"/>
      <c r="I86" s="18"/>
      <c r="J86" s="18"/>
      <c r="K86" s="18"/>
      <c r="L86" s="18"/>
    </row>
    <row r="87" spans="1:12" ht="27.75" customHeight="1">
      <c r="A87" s="64">
        <f t="shared" si="14"/>
        <v>9.0399999999999991</v>
      </c>
      <c r="B87" s="46" t="s">
        <v>47</v>
      </c>
      <c r="C87" s="45">
        <v>1</v>
      </c>
      <c r="D87" s="45" t="s">
        <v>26</v>
      </c>
      <c r="E87" s="109"/>
      <c r="F87" s="15">
        <f t="shared" si="13"/>
        <v>0</v>
      </c>
      <c r="G87" s="65"/>
      <c r="H87" s="18"/>
      <c r="I87" s="18"/>
      <c r="J87" s="18"/>
      <c r="K87" s="18"/>
      <c r="L87" s="18"/>
    </row>
    <row r="88" spans="1:12" ht="27.75" customHeight="1">
      <c r="A88" s="66">
        <f t="shared" si="14"/>
        <v>9.0499999999999989</v>
      </c>
      <c r="B88" s="44" t="s">
        <v>48</v>
      </c>
      <c r="C88" s="45">
        <v>55</v>
      </c>
      <c r="D88" s="45" t="s">
        <v>38</v>
      </c>
      <c r="E88" s="109"/>
      <c r="F88" s="67">
        <f t="shared" si="13"/>
        <v>0</v>
      </c>
      <c r="G88" s="68"/>
      <c r="H88" s="18"/>
      <c r="I88" s="18"/>
      <c r="J88" s="18"/>
      <c r="K88" s="18"/>
      <c r="L88" s="18"/>
    </row>
    <row r="89" spans="1:12" s="4" customFormat="1" ht="24" customHeight="1">
      <c r="A89" s="5"/>
      <c r="B89" s="6" t="s">
        <v>23</v>
      </c>
      <c r="C89" s="7"/>
      <c r="D89" s="8"/>
      <c r="E89" s="110"/>
      <c r="F89" s="9"/>
      <c r="G89" s="10">
        <f>SUM(F84:F88)</f>
        <v>0</v>
      </c>
      <c r="H89" s="18"/>
      <c r="I89" s="18"/>
      <c r="J89" s="3"/>
      <c r="K89" s="13"/>
      <c r="L89" s="13"/>
    </row>
    <row r="90" spans="1:12" s="4" customFormat="1" ht="24" customHeight="1">
      <c r="A90" s="55"/>
      <c r="B90" s="55"/>
      <c r="C90" s="55"/>
      <c r="D90" s="55"/>
      <c r="E90" s="113"/>
      <c r="F90" s="55"/>
      <c r="G90" s="55"/>
      <c r="H90" s="18"/>
      <c r="I90" s="18"/>
      <c r="J90" s="3"/>
      <c r="K90" s="13"/>
      <c r="L90" s="13"/>
    </row>
    <row r="91" spans="1:12" ht="24" customHeight="1">
      <c r="A91" s="73">
        <v>10</v>
      </c>
      <c r="B91" s="55" t="s">
        <v>49</v>
      </c>
      <c r="C91" s="55"/>
      <c r="D91" s="55"/>
      <c r="E91" s="113"/>
      <c r="F91" s="55"/>
      <c r="G91" s="55"/>
      <c r="K91" s="13"/>
      <c r="L91" s="13"/>
    </row>
    <row r="92" spans="1:12" ht="27" customHeight="1">
      <c r="A92" s="61">
        <f t="shared" si="2"/>
        <v>10.01</v>
      </c>
      <c r="B92" s="44" t="s">
        <v>50</v>
      </c>
      <c r="C92" s="45">
        <v>125</v>
      </c>
      <c r="D92" s="45" t="s">
        <v>16</v>
      </c>
      <c r="E92" s="109"/>
      <c r="F92" s="62">
        <f>ROUND(C92*E92,2)</f>
        <v>0</v>
      </c>
      <c r="G92" s="63"/>
      <c r="H92" s="18"/>
      <c r="I92" s="18"/>
      <c r="J92" s="18"/>
      <c r="K92" s="18"/>
      <c r="L92" s="18"/>
    </row>
    <row r="93" spans="1:12" ht="27" customHeight="1">
      <c r="A93" s="64">
        <f t="shared" si="2"/>
        <v>10.02</v>
      </c>
      <c r="B93" s="44" t="s">
        <v>51</v>
      </c>
      <c r="C93" s="45">
        <v>310</v>
      </c>
      <c r="D93" s="45" t="s">
        <v>16</v>
      </c>
      <c r="E93" s="109"/>
      <c r="F93" s="15">
        <f>ROUND(C93*E93,2)</f>
        <v>0</v>
      </c>
      <c r="G93" s="65"/>
      <c r="H93" s="18"/>
      <c r="I93" s="18"/>
      <c r="J93" s="18"/>
      <c r="K93" s="18"/>
      <c r="L93" s="18"/>
    </row>
    <row r="94" spans="1:12" ht="27" customHeight="1">
      <c r="A94" s="66">
        <f t="shared" si="2"/>
        <v>10.029999999999999</v>
      </c>
      <c r="B94" s="44" t="s">
        <v>52</v>
      </c>
      <c r="C94" s="45">
        <v>32</v>
      </c>
      <c r="D94" s="45" t="s">
        <v>16</v>
      </c>
      <c r="E94" s="109"/>
      <c r="F94" s="67">
        <f>ROUND(C94*E94,2)</f>
        <v>0</v>
      </c>
      <c r="G94" s="68"/>
      <c r="H94" s="18"/>
      <c r="I94" s="18"/>
      <c r="J94" s="18"/>
      <c r="K94" s="18"/>
      <c r="L94" s="18"/>
    </row>
    <row r="95" spans="1:12" s="4" customFormat="1" ht="24" customHeight="1">
      <c r="A95" s="5"/>
      <c r="B95" s="6" t="s">
        <v>23</v>
      </c>
      <c r="C95" s="7"/>
      <c r="D95" s="8"/>
      <c r="E95" s="110"/>
      <c r="F95" s="9"/>
      <c r="G95" s="10">
        <f>SUM(F92:F94)</f>
        <v>0</v>
      </c>
      <c r="H95" s="18"/>
      <c r="I95" s="18"/>
      <c r="J95" s="3"/>
      <c r="K95" s="13"/>
      <c r="L95" s="13"/>
    </row>
    <row r="96" spans="1:12" s="4" customFormat="1" ht="24" customHeight="1">
      <c r="A96" s="55"/>
      <c r="B96" s="55"/>
      <c r="C96" s="55"/>
      <c r="D96" s="55"/>
      <c r="E96" s="113"/>
      <c r="F96" s="55"/>
      <c r="G96" s="55"/>
      <c r="H96" s="18"/>
      <c r="I96" s="18"/>
      <c r="J96" s="3"/>
      <c r="K96" s="13"/>
      <c r="L96" s="13"/>
    </row>
    <row r="97" spans="1:12" ht="24" customHeight="1">
      <c r="A97" s="73">
        <v>11</v>
      </c>
      <c r="B97" s="55" t="s">
        <v>53</v>
      </c>
      <c r="C97" s="55"/>
      <c r="D97" s="55"/>
      <c r="E97" s="113"/>
      <c r="F97" s="55"/>
      <c r="G97" s="55"/>
      <c r="K97" s="13"/>
      <c r="L97" s="13"/>
    </row>
    <row r="98" spans="1:12" ht="33.75" customHeight="1">
      <c r="A98" s="61">
        <f>A97+0.01</f>
        <v>11.01</v>
      </c>
      <c r="B98" s="44" t="s">
        <v>54</v>
      </c>
      <c r="C98" s="45">
        <v>15</v>
      </c>
      <c r="D98" s="45" t="s">
        <v>38</v>
      </c>
      <c r="E98" s="109"/>
      <c r="F98" s="62">
        <f t="shared" si="5"/>
        <v>0</v>
      </c>
      <c r="G98" s="72"/>
      <c r="H98" s="18"/>
      <c r="I98" s="18"/>
      <c r="J98" s="18"/>
      <c r="K98" s="18"/>
      <c r="L98" s="18"/>
    </row>
    <row r="99" spans="1:12" ht="24" customHeight="1">
      <c r="A99" s="64">
        <f t="shared" si="2"/>
        <v>11.02</v>
      </c>
      <c r="B99" s="44" t="s">
        <v>62</v>
      </c>
      <c r="C99" s="45">
        <v>5</v>
      </c>
      <c r="D99" s="45" t="s">
        <v>56</v>
      </c>
      <c r="E99" s="109"/>
      <c r="F99" s="15">
        <f>ROUND(C99*E99,2)</f>
        <v>0</v>
      </c>
      <c r="G99" s="74"/>
      <c r="H99" s="18"/>
      <c r="I99" s="18"/>
      <c r="J99" s="18"/>
      <c r="K99" s="18"/>
      <c r="L99" s="18"/>
    </row>
    <row r="100" spans="1:12" ht="24" customHeight="1">
      <c r="A100" s="64">
        <f t="shared" si="2"/>
        <v>11.03</v>
      </c>
      <c r="B100" s="44" t="s">
        <v>57</v>
      </c>
      <c r="C100" s="45">
        <v>1</v>
      </c>
      <c r="D100" s="45" t="s">
        <v>26</v>
      </c>
      <c r="E100" s="109"/>
      <c r="F100" s="15">
        <f>ROUND(C100*E100,2)</f>
        <v>0</v>
      </c>
      <c r="G100" s="65"/>
      <c r="H100" s="18"/>
      <c r="I100" s="18"/>
      <c r="J100" s="18"/>
      <c r="K100" s="18"/>
      <c r="L100" s="18"/>
    </row>
    <row r="101" spans="1:12" ht="43.5" customHeight="1">
      <c r="A101" s="64">
        <f t="shared" si="2"/>
        <v>11.04</v>
      </c>
      <c r="B101" s="46" t="s">
        <v>58</v>
      </c>
      <c r="C101" s="45">
        <v>12</v>
      </c>
      <c r="D101" s="45" t="s">
        <v>26</v>
      </c>
      <c r="E101" s="109"/>
      <c r="F101" s="15">
        <f t="shared" ref="F101" si="15">ROUND(C101*E101,2)</f>
        <v>0</v>
      </c>
      <c r="G101" s="65"/>
      <c r="H101" s="18"/>
      <c r="I101" s="18"/>
      <c r="J101" s="18"/>
      <c r="K101" s="18"/>
      <c r="L101" s="18"/>
    </row>
    <row r="102" spans="1:12" ht="24" customHeight="1">
      <c r="A102" s="64">
        <f t="shared" si="2"/>
        <v>11.049999999999999</v>
      </c>
      <c r="B102" s="44" t="s">
        <v>63</v>
      </c>
      <c r="C102" s="45">
        <v>1</v>
      </c>
      <c r="D102" s="45" t="s">
        <v>26</v>
      </c>
      <c r="E102" s="109"/>
      <c r="F102" s="15">
        <f t="shared" si="5"/>
        <v>0</v>
      </c>
      <c r="G102" s="65"/>
      <c r="H102" s="18"/>
      <c r="I102" s="18"/>
      <c r="J102" s="18"/>
      <c r="K102" s="18"/>
      <c r="L102" s="18"/>
    </row>
    <row r="103" spans="1:12" ht="24" customHeight="1">
      <c r="A103" s="66">
        <f t="shared" si="2"/>
        <v>11.059999999999999</v>
      </c>
      <c r="B103" s="44" t="s">
        <v>64</v>
      </c>
      <c r="C103" s="45">
        <v>1</v>
      </c>
      <c r="D103" s="45" t="s">
        <v>26</v>
      </c>
      <c r="E103" s="109"/>
      <c r="F103" s="67">
        <f t="shared" si="5"/>
        <v>0</v>
      </c>
      <c r="G103" s="68"/>
      <c r="H103" s="18"/>
      <c r="I103" s="18"/>
      <c r="J103" s="18"/>
      <c r="K103" s="18"/>
      <c r="L103" s="18"/>
    </row>
    <row r="104" spans="1:12" ht="24" customHeight="1">
      <c r="A104" s="14">
        <f t="shared" si="2"/>
        <v>11.069999999999999</v>
      </c>
      <c r="B104" s="48" t="s">
        <v>21</v>
      </c>
      <c r="C104" s="49">
        <v>2</v>
      </c>
      <c r="D104" s="49" t="s">
        <v>22</v>
      </c>
      <c r="E104" s="114"/>
      <c r="F104" s="15">
        <f t="shared" si="5"/>
        <v>0</v>
      </c>
      <c r="G104" s="19"/>
      <c r="H104" s="18"/>
      <c r="I104" s="18"/>
      <c r="J104" s="18"/>
      <c r="K104" s="18"/>
      <c r="L104" s="18"/>
    </row>
    <row r="105" spans="1:12" s="4" customFormat="1" ht="24" customHeight="1">
      <c r="A105" s="5"/>
      <c r="B105" s="6" t="s">
        <v>23</v>
      </c>
      <c r="C105" s="7"/>
      <c r="D105" s="8"/>
      <c r="E105" s="110"/>
      <c r="F105" s="9"/>
      <c r="G105" s="10">
        <f>SUM(F98:F104)</f>
        <v>0</v>
      </c>
      <c r="H105" s="18"/>
      <c r="I105" s="18"/>
      <c r="J105" s="3"/>
      <c r="K105" s="13"/>
      <c r="L105" s="13"/>
    </row>
    <row r="106" spans="1:12" s="4" customFormat="1" ht="24" customHeight="1">
      <c r="A106" s="55"/>
      <c r="B106" s="55"/>
      <c r="C106" s="55"/>
      <c r="D106" s="55"/>
      <c r="E106" s="113"/>
      <c r="F106" s="55"/>
      <c r="G106" s="55"/>
      <c r="H106" s="18"/>
      <c r="I106" s="18"/>
      <c r="J106" s="3"/>
      <c r="K106" s="13"/>
      <c r="L106" s="13"/>
    </row>
    <row r="107" spans="1:12" ht="24" customHeight="1">
      <c r="A107" s="73">
        <v>12</v>
      </c>
      <c r="B107" s="55" t="s">
        <v>65</v>
      </c>
      <c r="C107" s="55"/>
      <c r="D107" s="55"/>
      <c r="E107" s="113"/>
      <c r="F107" s="55"/>
      <c r="G107" s="55"/>
      <c r="K107" s="13"/>
      <c r="L107" s="13"/>
    </row>
    <row r="108" spans="1:12" ht="37.5" customHeight="1">
      <c r="A108" s="61">
        <f t="shared" ref="A108:A109" si="16">A107+0.01</f>
        <v>12.01</v>
      </c>
      <c r="B108" s="44" t="s">
        <v>66</v>
      </c>
      <c r="C108" s="45">
        <v>1</v>
      </c>
      <c r="D108" s="45" t="s">
        <v>34</v>
      </c>
      <c r="E108" s="109"/>
      <c r="F108" s="62">
        <f>ROUND(C108*E108,2)</f>
        <v>0</v>
      </c>
      <c r="G108" s="63"/>
      <c r="H108" s="18"/>
      <c r="I108" s="18"/>
      <c r="J108" s="18"/>
      <c r="K108" s="18"/>
      <c r="L108" s="18"/>
    </row>
    <row r="109" spans="1:12" ht="37.5" customHeight="1">
      <c r="A109" s="66">
        <f t="shared" si="16"/>
        <v>12.02</v>
      </c>
      <c r="B109" s="44" t="s">
        <v>67</v>
      </c>
      <c r="C109" s="45">
        <v>20</v>
      </c>
      <c r="D109" s="45" t="s">
        <v>56</v>
      </c>
      <c r="E109" s="109"/>
      <c r="F109" s="67">
        <f>ROUND(C109*E109,2)</f>
        <v>0</v>
      </c>
      <c r="G109" s="68"/>
      <c r="H109" s="18"/>
      <c r="I109" s="18"/>
      <c r="J109" s="18"/>
      <c r="K109" s="18"/>
      <c r="L109" s="18"/>
    </row>
    <row r="110" spans="1:12" s="4" customFormat="1" ht="24" customHeight="1">
      <c r="A110" s="5"/>
      <c r="B110" s="6" t="s">
        <v>23</v>
      </c>
      <c r="C110" s="7"/>
      <c r="D110" s="8"/>
      <c r="E110" s="110"/>
      <c r="F110" s="9"/>
      <c r="G110" s="10">
        <f>SUM(F108:F109)</f>
        <v>0</v>
      </c>
      <c r="H110" s="18"/>
      <c r="I110" s="18"/>
      <c r="J110" s="3"/>
      <c r="K110" s="13"/>
      <c r="L110" s="13"/>
    </row>
    <row r="111" spans="1:12" s="4" customFormat="1" ht="24" customHeight="1">
      <c r="A111" s="55"/>
      <c r="B111" s="55"/>
      <c r="C111" s="55"/>
      <c r="D111" s="55"/>
      <c r="E111" s="113"/>
      <c r="F111" s="55"/>
      <c r="G111" s="55"/>
      <c r="H111" s="18"/>
      <c r="I111" s="18"/>
      <c r="J111" s="3"/>
      <c r="K111" s="13"/>
      <c r="L111" s="13"/>
    </row>
    <row r="112" spans="1:12" ht="24" customHeight="1">
      <c r="A112" s="73">
        <v>13</v>
      </c>
      <c r="B112" s="55" t="s">
        <v>68</v>
      </c>
      <c r="C112" s="55"/>
      <c r="D112" s="55"/>
      <c r="E112" s="113"/>
      <c r="F112" s="55"/>
      <c r="G112" s="55"/>
      <c r="K112" s="13"/>
      <c r="L112" s="13"/>
    </row>
    <row r="113" spans="1:12" ht="26.25" customHeight="1">
      <c r="A113" s="61">
        <f>A112+0.01</f>
        <v>13.01</v>
      </c>
      <c r="B113" s="44" t="s">
        <v>69</v>
      </c>
      <c r="C113" s="45">
        <v>10</v>
      </c>
      <c r="D113" s="45" t="s">
        <v>16</v>
      </c>
      <c r="E113" s="109"/>
      <c r="F113" s="62">
        <f t="shared" ref="F113" si="17">ROUND(C113*E113,2)</f>
        <v>0</v>
      </c>
      <c r="G113" s="72"/>
      <c r="H113" s="18"/>
      <c r="I113" s="18"/>
      <c r="J113" s="18"/>
      <c r="K113" s="18"/>
      <c r="L113" s="18"/>
    </row>
    <row r="114" spans="1:12" ht="26.25" customHeight="1">
      <c r="A114" s="64">
        <f t="shared" ref="A114:A118" si="18">A113+0.01</f>
        <v>13.02</v>
      </c>
      <c r="B114" s="44" t="s">
        <v>70</v>
      </c>
      <c r="C114" s="45">
        <v>65</v>
      </c>
      <c r="D114" s="45" t="s">
        <v>38</v>
      </c>
      <c r="E114" s="109"/>
      <c r="F114" s="15">
        <f>ROUND(C114*E114,2)</f>
        <v>0</v>
      </c>
      <c r="G114" s="74"/>
      <c r="H114" s="18"/>
      <c r="I114" s="18"/>
      <c r="J114" s="18"/>
      <c r="K114" s="18"/>
      <c r="L114" s="18"/>
    </row>
    <row r="115" spans="1:12" ht="40.5" customHeight="1">
      <c r="A115" s="64">
        <f t="shared" si="18"/>
        <v>13.03</v>
      </c>
      <c r="B115" s="44" t="s">
        <v>71</v>
      </c>
      <c r="C115" s="45">
        <v>10</v>
      </c>
      <c r="D115" s="45" t="s">
        <v>16</v>
      </c>
      <c r="E115" s="109"/>
      <c r="F115" s="15">
        <f>ROUND(C115*E115,2)</f>
        <v>0</v>
      </c>
      <c r="G115" s="65"/>
      <c r="H115" s="18"/>
      <c r="I115" s="18"/>
      <c r="J115" s="18"/>
      <c r="K115" s="18"/>
      <c r="L115" s="18"/>
    </row>
    <row r="116" spans="1:12" ht="27.75" customHeight="1">
      <c r="A116" s="64">
        <f t="shared" si="18"/>
        <v>13.04</v>
      </c>
      <c r="B116" s="44" t="s">
        <v>72</v>
      </c>
      <c r="C116" s="45">
        <v>65</v>
      </c>
      <c r="D116" s="45" t="s">
        <v>38</v>
      </c>
      <c r="E116" s="109"/>
      <c r="F116" s="15">
        <f t="shared" ref="F116:F117" si="19">ROUND(C116*E116,2)</f>
        <v>0</v>
      </c>
      <c r="G116" s="65"/>
      <c r="H116" s="18"/>
      <c r="I116" s="18"/>
      <c r="J116" s="18"/>
      <c r="K116" s="18"/>
      <c r="L116" s="18"/>
    </row>
    <row r="117" spans="1:12" ht="27.75" customHeight="1">
      <c r="A117" s="66">
        <f t="shared" si="18"/>
        <v>13.049999999999999</v>
      </c>
      <c r="B117" s="44" t="s">
        <v>73</v>
      </c>
      <c r="C117" s="45">
        <v>10</v>
      </c>
      <c r="D117" s="45" t="s">
        <v>16</v>
      </c>
      <c r="E117" s="109"/>
      <c r="F117" s="67">
        <f t="shared" si="19"/>
        <v>0</v>
      </c>
      <c r="G117" s="68"/>
      <c r="H117" s="18"/>
      <c r="I117" s="18"/>
      <c r="J117" s="18"/>
      <c r="K117" s="18"/>
      <c r="L117" s="18"/>
    </row>
    <row r="118" spans="1:12" ht="27.75" customHeight="1">
      <c r="A118" s="14">
        <f t="shared" si="18"/>
        <v>13.059999999999999</v>
      </c>
      <c r="B118" s="48" t="s">
        <v>74</v>
      </c>
      <c r="C118" s="49">
        <v>6</v>
      </c>
      <c r="D118" s="49" t="s">
        <v>16</v>
      </c>
      <c r="E118" s="114"/>
      <c r="F118" s="15">
        <f>ROUND(C118*E118,2)</f>
        <v>0</v>
      </c>
      <c r="G118" s="19"/>
      <c r="H118" s="18"/>
      <c r="I118" s="18"/>
      <c r="J118" s="18"/>
      <c r="K118" s="18"/>
      <c r="L118" s="18"/>
    </row>
    <row r="119" spans="1:12" s="4" customFormat="1" ht="24" customHeight="1">
      <c r="A119" s="5"/>
      <c r="B119" s="6" t="s">
        <v>23</v>
      </c>
      <c r="C119" s="7"/>
      <c r="D119" s="8"/>
      <c r="E119" s="110"/>
      <c r="F119" s="9"/>
      <c r="G119" s="10">
        <f>SUM(F113:F118)</f>
        <v>0</v>
      </c>
      <c r="H119" s="18"/>
      <c r="I119" s="18"/>
      <c r="J119" s="3"/>
      <c r="K119" s="13"/>
      <c r="L119" s="13"/>
    </row>
    <row r="120" spans="1:12" ht="19.5" customHeight="1">
      <c r="A120" s="54"/>
      <c r="B120" s="55"/>
      <c r="C120" s="56"/>
      <c r="D120" s="57"/>
      <c r="E120" s="58"/>
      <c r="F120" s="59"/>
      <c r="G120" s="60"/>
      <c r="H120" s="18"/>
      <c r="I120" s="18"/>
    </row>
    <row r="121" spans="1:12" ht="15.75">
      <c r="A121" s="54"/>
      <c r="B121" s="55"/>
      <c r="C121" s="56"/>
      <c r="D121" s="57"/>
      <c r="E121" s="58"/>
      <c r="F121" s="59"/>
      <c r="G121" s="60"/>
    </row>
    <row r="122" spans="1:12" ht="20.25" customHeight="1">
      <c r="A122" s="11"/>
      <c r="B122" s="20" t="s">
        <v>75</v>
      </c>
      <c r="C122" s="20"/>
      <c r="D122" s="20"/>
      <c r="E122" s="21"/>
      <c r="F122" s="20"/>
      <c r="G122" s="22">
        <f>G21+G35+G40+G48+G54+G62+G77+G81+G89+G95+G105+G110+G119</f>
        <v>0</v>
      </c>
    </row>
    <row r="123" spans="1:12" ht="20.25" customHeight="1">
      <c r="A123" s="101"/>
      <c r="B123" s="102"/>
      <c r="C123" s="141"/>
      <c r="D123" s="141"/>
      <c r="E123" s="141"/>
      <c r="F123" s="103"/>
      <c r="G123" s="104"/>
    </row>
    <row r="124" spans="1:12" ht="20.25" customHeight="1">
      <c r="A124" s="73">
        <v>14</v>
      </c>
      <c r="B124" s="105" t="s">
        <v>76</v>
      </c>
      <c r="C124" s="106"/>
      <c r="D124" s="77"/>
      <c r="E124" s="107"/>
      <c r="F124" s="77"/>
      <c r="G124" s="77"/>
    </row>
    <row r="125" spans="1:12" ht="20.25" customHeight="1">
      <c r="A125" s="99" t="s">
        <v>77</v>
      </c>
      <c r="B125" s="23" t="s">
        <v>78</v>
      </c>
      <c r="C125" s="23"/>
      <c r="D125" s="24" t="s">
        <v>79</v>
      </c>
      <c r="E125" s="24"/>
      <c r="F125" s="24"/>
      <c r="G125" s="24" t="s">
        <v>80</v>
      </c>
    </row>
    <row r="126" spans="1:12" ht="20.25" customHeight="1">
      <c r="A126" s="78"/>
      <c r="B126" s="79"/>
      <c r="C126" s="75"/>
      <c r="D126" s="76"/>
      <c r="E126" s="80"/>
      <c r="F126" s="81"/>
      <c r="G126" s="82"/>
    </row>
    <row r="127" spans="1:12" ht="20.25" customHeight="1">
      <c r="A127" s="98">
        <f>A124+0.01</f>
        <v>14.01</v>
      </c>
      <c r="B127" s="79" t="s">
        <v>81</v>
      </c>
      <c r="C127" s="75"/>
      <c r="D127" s="94">
        <v>0.1</v>
      </c>
      <c r="E127" s="80"/>
      <c r="F127" s="81"/>
      <c r="G127" s="84">
        <f>ROUND(D127*G$122,2)</f>
        <v>0</v>
      </c>
    </row>
    <row r="128" spans="1:12" ht="20.25" customHeight="1">
      <c r="A128" s="98">
        <f>A127+0.01</f>
        <v>14.02</v>
      </c>
      <c r="B128" s="79" t="s">
        <v>82</v>
      </c>
      <c r="C128" s="75"/>
      <c r="D128" s="94">
        <v>0.03</v>
      </c>
      <c r="E128" s="80"/>
      <c r="F128" s="81"/>
      <c r="G128" s="84">
        <f>ROUND(D128*G$122,2)</f>
        <v>0</v>
      </c>
    </row>
    <row r="129" spans="1:7" ht="20.25" customHeight="1">
      <c r="A129" s="98">
        <f>A128+0.01</f>
        <v>14.03</v>
      </c>
      <c r="B129" s="79" t="s">
        <v>83</v>
      </c>
      <c r="C129" s="75"/>
      <c r="D129" s="94">
        <v>2.5000000000000001E-2</v>
      </c>
      <c r="E129" s="80"/>
      <c r="F129" s="81"/>
      <c r="G129" s="84">
        <f>ROUND(D129*G$122,2)</f>
        <v>0</v>
      </c>
    </row>
    <row r="130" spans="1:7" ht="20.25" customHeight="1">
      <c r="A130" s="12"/>
      <c r="B130" s="23" t="s">
        <v>84</v>
      </c>
      <c r="C130" s="23"/>
      <c r="D130" s="95"/>
      <c r="E130" s="85"/>
      <c r="F130" s="23"/>
      <c r="G130" s="86">
        <f>SUM(G127:G129)</f>
        <v>0</v>
      </c>
    </row>
    <row r="131" spans="1:7" ht="20.25" customHeight="1">
      <c r="A131" s="83"/>
      <c r="B131" s="79"/>
      <c r="C131" s="75"/>
      <c r="D131" s="94"/>
      <c r="E131" s="80"/>
      <c r="F131" s="81"/>
      <c r="G131" s="84"/>
    </row>
    <row r="132" spans="1:7" ht="20.25" customHeight="1">
      <c r="A132" s="12"/>
      <c r="B132" s="23" t="s">
        <v>85</v>
      </c>
      <c r="C132" s="23"/>
      <c r="D132" s="95"/>
      <c r="E132" s="85"/>
      <c r="F132" s="23"/>
      <c r="G132" s="86">
        <f>G130+G122</f>
        <v>0</v>
      </c>
    </row>
    <row r="133" spans="1:7" ht="20.25" customHeight="1">
      <c r="A133" s="83"/>
      <c r="B133" s="79"/>
      <c r="C133" s="75"/>
      <c r="D133" s="94"/>
      <c r="E133" s="80"/>
      <c r="F133" s="81"/>
      <c r="G133" s="84"/>
    </row>
    <row r="134" spans="1:7" ht="20.25" customHeight="1">
      <c r="A134" s="12"/>
      <c r="B134" s="23" t="s">
        <v>86</v>
      </c>
      <c r="C134" s="23"/>
      <c r="D134" s="96">
        <v>0.1</v>
      </c>
      <c r="E134" s="85"/>
      <c r="F134" s="23"/>
      <c r="G134" s="86">
        <f>ROUND(D134*G132,2)</f>
        <v>0</v>
      </c>
    </row>
    <row r="135" spans="1:7" ht="20.25" customHeight="1">
      <c r="A135" s="83"/>
      <c r="B135" s="79"/>
      <c r="C135" s="75"/>
      <c r="D135" s="94"/>
      <c r="E135" s="80"/>
      <c r="F135" s="81"/>
      <c r="G135" s="84"/>
    </row>
    <row r="136" spans="1:7" ht="20.25" customHeight="1">
      <c r="A136" s="98">
        <f>A129+0.01</f>
        <v>14.04</v>
      </c>
      <c r="B136" s="79" t="s">
        <v>87</v>
      </c>
      <c r="C136" s="75"/>
      <c r="D136" s="94">
        <v>0.18</v>
      </c>
      <c r="E136" s="80"/>
      <c r="F136" s="81"/>
      <c r="G136" s="84">
        <f>ROUND(D136*G$134,2)</f>
        <v>0</v>
      </c>
    </row>
    <row r="137" spans="1:7" ht="20.25" customHeight="1">
      <c r="A137" s="98">
        <f>A136+0.01</f>
        <v>14.049999999999999</v>
      </c>
      <c r="B137" s="79" t="s">
        <v>88</v>
      </c>
      <c r="C137" s="75"/>
      <c r="D137" s="94">
        <v>4.4999999999999998E-2</v>
      </c>
      <c r="E137" s="80"/>
      <c r="F137" s="81"/>
      <c r="G137" s="84">
        <f>ROUND(D137*G$122,2)</f>
        <v>0</v>
      </c>
    </row>
    <row r="138" spans="1:7" ht="20.25" customHeight="1">
      <c r="A138" s="98">
        <f t="shared" ref="A138:A141" si="20">A137+0.01</f>
        <v>14.059999999999999</v>
      </c>
      <c r="B138" s="79" t="s">
        <v>89</v>
      </c>
      <c r="C138" s="75"/>
      <c r="D138" s="94">
        <v>0.01</v>
      </c>
      <c r="E138" s="80"/>
      <c r="F138" s="81"/>
      <c r="G138" s="84">
        <f>ROUND(D138*G$122,2)</f>
        <v>0</v>
      </c>
    </row>
    <row r="139" spans="1:7" ht="20.25" customHeight="1">
      <c r="A139" s="98">
        <f t="shared" si="20"/>
        <v>14.069999999999999</v>
      </c>
      <c r="B139" s="79" t="s">
        <v>90</v>
      </c>
      <c r="C139" s="75"/>
      <c r="D139" s="94">
        <v>1E-3</v>
      </c>
      <c r="E139" s="80"/>
      <c r="F139" s="81"/>
      <c r="G139" s="84">
        <f>ROUND(D139*G$122,2)</f>
        <v>0</v>
      </c>
    </row>
    <row r="140" spans="1:7" ht="20.25" customHeight="1">
      <c r="A140" s="98">
        <f t="shared" si="20"/>
        <v>14.079999999999998</v>
      </c>
      <c r="B140" s="79" t="s">
        <v>91</v>
      </c>
      <c r="C140" s="75"/>
      <c r="D140" s="94">
        <v>0.01</v>
      </c>
      <c r="E140" s="80"/>
      <c r="F140" s="81"/>
      <c r="G140" s="84">
        <f>ROUND(D140*G$122,2)</f>
        <v>0</v>
      </c>
    </row>
    <row r="141" spans="1:7" ht="20.25" customHeight="1">
      <c r="A141" s="98">
        <f t="shared" si="20"/>
        <v>14.089999999999998</v>
      </c>
      <c r="B141" s="79" t="s">
        <v>92</v>
      </c>
      <c r="C141" s="75"/>
      <c r="D141" s="94">
        <v>0.02</v>
      </c>
      <c r="E141" s="80"/>
      <c r="F141" s="81"/>
      <c r="G141" s="84">
        <f>ROUND(D141*G$122,2)</f>
        <v>0</v>
      </c>
    </row>
    <row r="142" spans="1:7" ht="20.25" customHeight="1">
      <c r="A142" s="87"/>
      <c r="B142" s="88" t="s">
        <v>84</v>
      </c>
      <c r="C142" s="89"/>
      <c r="D142" s="97"/>
      <c r="E142" s="91"/>
      <c r="F142" s="90"/>
      <c r="G142" s="92">
        <f>SUM(G136:G141)</f>
        <v>0</v>
      </c>
    </row>
    <row r="143" spans="1:7" ht="20.25" customHeight="1">
      <c r="A143" s="83"/>
      <c r="B143" s="79"/>
      <c r="C143" s="75"/>
      <c r="D143" s="94"/>
      <c r="E143" s="80"/>
      <c r="F143" s="81"/>
      <c r="G143" s="84"/>
    </row>
    <row r="144" spans="1:7" ht="20.25" customHeight="1">
      <c r="A144" s="12"/>
      <c r="B144" s="23" t="s">
        <v>93</v>
      </c>
      <c r="C144" s="23"/>
      <c r="D144" s="95"/>
      <c r="E144" s="24"/>
      <c r="F144" s="23"/>
      <c r="G144" s="86">
        <f>G142+G130</f>
        <v>0</v>
      </c>
    </row>
    <row r="145" spans="1:8" ht="20.25" customHeight="1">
      <c r="A145" s="78"/>
      <c r="B145" s="79"/>
      <c r="C145" s="75"/>
      <c r="D145" s="94"/>
      <c r="E145" s="80"/>
      <c r="F145" s="81"/>
      <c r="G145" s="82"/>
    </row>
    <row r="146" spans="1:8" ht="20.25" customHeight="1">
      <c r="A146" s="98">
        <f>A141+0.01</f>
        <v>14.099999999999998</v>
      </c>
      <c r="B146" s="79" t="s">
        <v>94</v>
      </c>
      <c r="C146" s="75"/>
      <c r="D146" s="94">
        <v>0.05</v>
      </c>
      <c r="E146" s="80"/>
      <c r="F146" s="93"/>
      <c r="G146" s="84">
        <f>ROUND(D146*G$122,2)</f>
        <v>0</v>
      </c>
    </row>
    <row r="147" spans="1:8" ht="20.25" customHeight="1">
      <c r="A147" s="78"/>
      <c r="B147" s="79"/>
      <c r="C147" s="75"/>
      <c r="D147" s="76"/>
      <c r="E147" s="80"/>
      <c r="F147" s="81"/>
      <c r="G147" s="82"/>
    </row>
    <row r="148" spans="1:8" ht="20.25" customHeight="1">
      <c r="A148" s="12"/>
      <c r="B148" s="23" t="s">
        <v>95</v>
      </c>
      <c r="C148" s="23"/>
      <c r="D148" s="23"/>
      <c r="E148" s="24"/>
      <c r="F148" s="23"/>
      <c r="G148" s="86">
        <f>G146+G144+G122</f>
        <v>0</v>
      </c>
      <c r="H148" s="108"/>
    </row>
    <row r="149" spans="1:8">
      <c r="A149" s="137"/>
      <c r="B149" s="138"/>
      <c r="C149" s="139"/>
      <c r="D149" s="139"/>
      <c r="E149" s="140"/>
      <c r="F149" s="139"/>
      <c r="G149" s="139"/>
    </row>
    <row r="150" spans="1:8">
      <c r="A150" s="137"/>
      <c r="B150" s="138"/>
      <c r="C150" s="139"/>
      <c r="D150" s="139"/>
      <c r="E150" s="140"/>
      <c r="F150" s="139"/>
      <c r="G150" s="139"/>
    </row>
    <row r="151" spans="1:8">
      <c r="A151" s="137"/>
      <c r="B151" s="138"/>
      <c r="C151" s="139"/>
      <c r="D151" s="139"/>
      <c r="E151" s="140"/>
      <c r="F151" s="139"/>
      <c r="G151" s="139"/>
    </row>
    <row r="152" spans="1:8">
      <c r="A152" s="137"/>
      <c r="B152" s="138"/>
      <c r="C152" s="139"/>
      <c r="D152" s="139"/>
      <c r="E152" s="140"/>
      <c r="F152" s="139"/>
      <c r="G152" s="139"/>
    </row>
    <row r="153" spans="1:8">
      <c r="A153" s="137"/>
      <c r="B153" s="138"/>
      <c r="C153" s="139"/>
      <c r="D153" s="139"/>
      <c r="E153" s="140"/>
      <c r="F153" s="139"/>
      <c r="G153" s="139"/>
    </row>
    <row r="154" spans="1:8">
      <c r="A154" s="137"/>
      <c r="B154" s="138"/>
      <c r="C154" s="139"/>
      <c r="D154" s="139"/>
      <c r="E154" s="140"/>
      <c r="F154" s="139"/>
      <c r="G154" s="139"/>
    </row>
    <row r="155" spans="1:8">
      <c r="A155" s="137"/>
      <c r="B155" s="138"/>
      <c r="C155" s="139"/>
      <c r="D155" s="139"/>
      <c r="E155" s="140"/>
      <c r="F155" s="139"/>
      <c r="G155" s="139"/>
    </row>
    <row r="156" spans="1:8">
      <c r="A156" s="137"/>
      <c r="B156" s="138"/>
      <c r="C156" s="139"/>
      <c r="D156" s="139"/>
      <c r="E156" s="140"/>
      <c r="F156" s="139"/>
      <c r="G156" s="139"/>
    </row>
    <row r="157" spans="1:8">
      <c r="A157" s="137"/>
      <c r="B157" s="138"/>
      <c r="C157" s="139"/>
      <c r="D157" s="139"/>
      <c r="E157" s="140"/>
      <c r="F157" s="139"/>
      <c r="G157" s="139"/>
    </row>
    <row r="158" spans="1:8">
      <c r="A158" s="137"/>
      <c r="B158" s="138"/>
      <c r="C158" s="139"/>
      <c r="D158" s="139"/>
      <c r="E158" s="140"/>
      <c r="F158" s="139"/>
      <c r="G158" s="139"/>
    </row>
    <row r="159" spans="1:8">
      <c r="A159" s="137"/>
      <c r="B159" s="138"/>
      <c r="C159" s="139"/>
      <c r="D159" s="139"/>
      <c r="E159" s="140"/>
      <c r="F159" s="139"/>
      <c r="G159" s="139"/>
    </row>
    <row r="160" spans="1:8">
      <c r="A160" s="137"/>
      <c r="B160" s="138"/>
      <c r="C160" s="139"/>
      <c r="D160" s="139"/>
      <c r="E160" s="140"/>
      <c r="F160" s="139"/>
      <c r="G160" s="139"/>
    </row>
    <row r="161" spans="1:7">
      <c r="A161" s="137"/>
      <c r="B161" s="138"/>
      <c r="C161" s="139"/>
      <c r="D161" s="139"/>
      <c r="E161" s="140"/>
      <c r="F161" s="139"/>
      <c r="G161" s="139"/>
    </row>
    <row r="162" spans="1:7">
      <c r="A162" s="137"/>
      <c r="B162" s="138"/>
      <c r="C162" s="139"/>
      <c r="D162" s="139"/>
      <c r="E162" s="140"/>
      <c r="F162" s="139"/>
      <c r="G162" s="139"/>
    </row>
    <row r="163" spans="1:7">
      <c r="A163" s="137"/>
      <c r="B163" s="138"/>
      <c r="C163" s="139"/>
      <c r="D163" s="139"/>
      <c r="E163" s="140"/>
      <c r="F163" s="139"/>
      <c r="G163" s="139"/>
    </row>
    <row r="164" spans="1:7">
      <c r="A164" s="137"/>
      <c r="B164" s="138"/>
      <c r="C164" s="139"/>
      <c r="D164" s="139"/>
      <c r="E164" s="140"/>
      <c r="F164" s="139"/>
      <c r="G164" s="139"/>
    </row>
    <row r="165" spans="1:7">
      <c r="A165" s="137"/>
      <c r="B165" s="138"/>
      <c r="C165" s="139"/>
      <c r="D165" s="139"/>
      <c r="E165" s="140"/>
      <c r="F165" s="139"/>
      <c r="G165" s="139"/>
    </row>
    <row r="166" spans="1:7">
      <c r="A166" s="137"/>
      <c r="B166" s="138"/>
      <c r="C166" s="139"/>
      <c r="D166" s="139"/>
      <c r="E166" s="140"/>
      <c r="F166" s="139"/>
      <c r="G166" s="139"/>
    </row>
    <row r="167" spans="1:7">
      <c r="A167" s="137"/>
      <c r="B167" s="138"/>
      <c r="C167" s="139"/>
      <c r="D167" s="139"/>
      <c r="E167" s="140"/>
      <c r="F167" s="139"/>
      <c r="G167" s="139"/>
    </row>
    <row r="168" spans="1:7">
      <c r="A168" s="137"/>
      <c r="B168" s="138"/>
      <c r="C168" s="139"/>
      <c r="D168" s="139"/>
      <c r="E168" s="140"/>
      <c r="F168" s="139"/>
      <c r="G168" s="139"/>
    </row>
    <row r="169" spans="1:7">
      <c r="A169" s="137"/>
      <c r="B169" s="138"/>
      <c r="C169" s="139"/>
      <c r="D169" s="139"/>
      <c r="E169" s="140"/>
      <c r="F169" s="139"/>
      <c r="G169" s="139"/>
    </row>
    <row r="170" spans="1:7">
      <c r="A170" s="137"/>
      <c r="B170" s="138"/>
      <c r="C170" s="139"/>
      <c r="D170" s="139"/>
      <c r="E170" s="140"/>
      <c r="F170" s="139"/>
      <c r="G170" s="139"/>
    </row>
    <row r="171" spans="1:7">
      <c r="A171" s="137"/>
      <c r="B171" s="138"/>
      <c r="C171" s="139"/>
      <c r="D171" s="139"/>
      <c r="E171" s="140"/>
      <c r="F171" s="139"/>
      <c r="G171" s="139"/>
    </row>
    <row r="172" spans="1:7">
      <c r="A172" s="137"/>
      <c r="B172" s="138"/>
      <c r="C172" s="139"/>
      <c r="D172" s="139"/>
      <c r="E172" s="140"/>
      <c r="F172" s="139"/>
      <c r="G172" s="139"/>
    </row>
    <row r="173" spans="1:7">
      <c r="A173" s="137"/>
      <c r="B173" s="138"/>
      <c r="C173" s="139"/>
      <c r="D173" s="139"/>
      <c r="E173" s="140"/>
      <c r="F173" s="139"/>
      <c r="G173" s="139"/>
    </row>
  </sheetData>
  <sheetProtection algorithmName="SHA-512" hashValue="TZ8U1YtplAnwp3pyOlbzvxS0puciUfChFsvys6I9SPeEDWeZcSo0xnsZ/SQwUITX6MzN01JVrRVEIic5a4rp4A==" saltValue="AUb55uds7gt9dTfNvJoxAg==" spinCount="100000" sheet="1" objects="1" scenarios="1" insertColumns="0" insertRows="0" deleteColumns="0" deleteRows="0" selectLockedCells="1"/>
  <mergeCells count="10">
    <mergeCell ref="A6:G6"/>
    <mergeCell ref="A8:C8"/>
    <mergeCell ref="D8:F8"/>
    <mergeCell ref="H8:L8"/>
    <mergeCell ref="A9:G9"/>
    <mergeCell ref="C123:E123"/>
    <mergeCell ref="B15:G15"/>
    <mergeCell ref="M8:O8"/>
    <mergeCell ref="A12:G12"/>
    <mergeCell ref="A10:G10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55" orientation="portrait" r:id="rId1"/>
  <headerFooter>
    <oddFooter>&amp;RPágina &amp;P de &amp;N</oddFooter>
  </headerFooter>
  <rowBreaks count="1" manualBreakCount="1">
    <brk id="147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D04CB7C6-B977-4C23-89BA-0863AE7FDF60}"/>
</file>

<file path=customXml/itemProps2.xml><?xml version="1.0" encoding="utf-8"?>
<ds:datastoreItem xmlns:ds="http://schemas.openxmlformats.org/officeDocument/2006/customXml" ds:itemID="{55D9C378-4EF8-47CB-A53A-C3E1779A8E0C}"/>
</file>

<file path=customXml/itemProps3.xml><?xml version="1.0" encoding="utf-8"?>
<ds:datastoreItem xmlns:ds="http://schemas.openxmlformats.org/officeDocument/2006/customXml" ds:itemID="{C4734E59-77F6-4CF9-8943-6EFDBC75F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Paul M. Consoro Peña</cp:lastModifiedBy>
  <cp:revision/>
  <dcterms:created xsi:type="dcterms:W3CDTF">2021-04-12T16:10:30Z</dcterms:created>
  <dcterms:modified xsi:type="dcterms:W3CDTF">2024-06-27T13:02:52Z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