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tcuello\Desktop\PROCESOS PARA PUBLICAR 2023\LPN-CPJ-35-2023 - Acond. de aire\"/>
    </mc:Choice>
  </mc:AlternateContent>
  <xr:revisionPtr revIDLastSave="0" documentId="13_ncr:1_{4FA408CB-0D4D-414E-A833-7EAD65353A20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LPN-CPJ-35-2023" sheetId="5" r:id="rId1"/>
  </sheets>
  <definedNames>
    <definedName name="_xlnm.Print_Area" localSheetId="0">'LPN-CPJ-35-2023'!$A$1:$M$34</definedName>
    <definedName name="_xlnm.Print_Titles" localSheetId="0">'LPN-CPJ-35-2023'!$11:$11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7" i="5" l="1"/>
  <c r="I17" i="5"/>
  <c r="K17" i="5" s="1"/>
  <c r="I22" i="5"/>
  <c r="J22" i="5" s="1"/>
  <c r="I21" i="5"/>
  <c r="J21" i="5" s="1"/>
  <c r="I20" i="5"/>
  <c r="J20" i="5" s="1"/>
  <c r="I19" i="5"/>
  <c r="J19" i="5" s="1"/>
  <c r="I18" i="5"/>
  <c r="J18" i="5" s="1"/>
  <c r="I16" i="5"/>
  <c r="J16" i="5" s="1"/>
  <c r="I15" i="5"/>
  <c r="L17" i="5"/>
  <c r="L16" i="5"/>
  <c r="L18" i="5"/>
  <c r="L19" i="5"/>
  <c r="L20" i="5"/>
  <c r="L21" i="5"/>
  <c r="L22" i="5"/>
  <c r="J17" i="5" l="1"/>
  <c r="M17" i="5"/>
  <c r="M22" i="5"/>
  <c r="K22" i="5"/>
  <c r="M21" i="5"/>
  <c r="K20" i="5"/>
  <c r="K21" i="5"/>
  <c r="M20" i="5"/>
  <c r="M16" i="5"/>
  <c r="M18" i="5"/>
  <c r="M19" i="5"/>
  <c r="K16" i="5"/>
  <c r="K18" i="5"/>
  <c r="K19" i="5"/>
  <c r="L15" i="5" l="1"/>
  <c r="K15" i="5"/>
  <c r="L13" i="5"/>
  <c r="I13" i="5"/>
  <c r="J13" i="5" l="1"/>
  <c r="M13" i="5"/>
  <c r="K13" i="5"/>
  <c r="M15" i="5"/>
  <c r="J15" i="5"/>
  <c r="L14" i="5" l="1"/>
  <c r="M23" i="5" s="1"/>
  <c r="I14" i="5"/>
  <c r="J14" i="5" l="1"/>
  <c r="M24" i="5" s="1"/>
  <c r="M25" i="5" s="1"/>
  <c r="M14" i="5"/>
  <c r="K14" i="5"/>
</calcChain>
</file>

<file path=xl/sharedStrings.xml><?xml version="1.0" encoding="utf-8"?>
<sst xmlns="http://schemas.openxmlformats.org/spreadsheetml/2006/main" count="45" uniqueCount="42">
  <si>
    <t>Título del Proceso:</t>
  </si>
  <si>
    <t>ADQUISICIÓN E INSTALACIÓN DE ACONDICIONADORES DE AIRE EN LAS DIFERENTES DEPENDENCIAS DEL PODER JUDICIAL</t>
  </si>
  <si>
    <t>Referencia del proceso:</t>
  </si>
  <si>
    <t>LPN-CPJ-35-2023</t>
  </si>
  <si>
    <t>Nombre del Oferente:</t>
  </si>
  <si>
    <t>RNC/Cédula:</t>
  </si>
  <si>
    <t>Fecha:</t>
  </si>
  <si>
    <t>RPE:</t>
  </si>
  <si>
    <t xml:space="preserve">Lote </t>
  </si>
  <si>
    <t>Localidad</t>
  </si>
  <si>
    <t>Ítem</t>
  </si>
  <si>
    <t>Descripción del Bien</t>
  </si>
  <si>
    <t>Marca y Modelo</t>
  </si>
  <si>
    <t>Cantidad</t>
  </si>
  <si>
    <t>Precio Unitario
S/Itbis</t>
  </si>
  <si>
    <t>ITBIS %</t>
  </si>
  <si>
    <t>ITBIS RD$ unitario (oculto)</t>
  </si>
  <si>
    <t>TOTAL ITBIS (Oculto)</t>
  </si>
  <si>
    <t>Precio Unitario Final</t>
  </si>
  <si>
    <t>precio total sin impuesto (oculta)</t>
  </si>
  <si>
    <t>Precio Total</t>
  </si>
  <si>
    <t>Acondicionador de aire de 12,000 BTU, R410 A, consola de pared, eficiencia 17 mínimo, condensador con protección anticorrosiva, Voltaje 208- 230 voltios, Frecuencia 60HZ. Debe incluir 40 pies lineales de instalación. Garantía mínima de dos años en piezas y servicios incluyendo el compresor</t>
  </si>
  <si>
    <t>Acondicionador de aire de 18,000 BTU, R410 A, consola de pared, eficiencia 17 mínimo, condensador con protección anticorrosiva, Voltaje 208- 230 voltios, Frecuencia 60HZ. Debe incluir 40 pies lineales de instalación. Garantía mínima de dos años en piezas y servicios incluyendo el compresor</t>
  </si>
  <si>
    <t>Acondicionador de aire de 36,000 BTU, R410 A, consola de piso techo, eficiencia 17 mínimo, condensador con protección anticorrosiva, Voltaje 208- 230 voltios, Frecuencia 60HZ. Debe incluir 50 pies lineales de instalación. Garantía mínima de dos años en piezas y servicios incluyendo el compresor</t>
  </si>
  <si>
    <t xml:space="preserve">Subtotal </t>
  </si>
  <si>
    <t>Total ITBIS</t>
  </si>
  <si>
    <t xml:space="preserve">LOTE 2
LA VEGA,
 SANTIAGO,
SAN FRANCISCO DE MACORIS,
SAMANÁ </t>
  </si>
  <si>
    <t>La Vega</t>
  </si>
  <si>
    <t>Acondicionador de aire de 24,000 BTU, R410 A, consola de pared, eficiencia 17 mínimo, condensador con protección anticorrosiva, Voltaje 208- 230 voltios, Frecuencia 60HZ. Debe incluir 40 pies lineales de instalación. Garantía mínima de dos años en piezas y servicios incluyendo el compresor</t>
  </si>
  <si>
    <t>Acondicionador de aire de 60,000 BTU, R410 A, consola piso techo, eficiencia 17 mínimo, condensador con protección anticorrosiva, Voltaje 208- 230 voltios, Frecuencia 60HZ. Debe incluir 50 pies lineales de instalación. Garantía mínima de dos años en piezas y servicios incluyendo el compresor</t>
  </si>
  <si>
    <t>Santiago</t>
  </si>
  <si>
    <t>Acondicionador de aire de 60,000 BTU, R410 A, tipo manejadora, eficiencia 17 mínimo, condensador con protección anticorrosiva, Voltaje 208- 230 voltios, Frecuencia 60HZ. Debe incluir 50 pies lineales de instalación. Garantía mínima de dos años en piezas y servicios incluyendo el compresor</t>
  </si>
  <si>
    <t>San Francisco de Macorís</t>
  </si>
  <si>
    <t>Acondicionador de aire de 18,000 BTU, R410 A, consola de pared, eficiencia 17 mínimo, condensador con protección anticorrosiva, Voltaje 208- 230 voltios, Frecuencia 60HZ. Debe incluir 40 pies lineales de instalación. Garantía mínima de dos años en piezas y servicios incluyendo el compresor.</t>
  </si>
  <si>
    <t>Samaná</t>
  </si>
  <si>
    <t>Total lote 2</t>
  </si>
  <si>
    <t>VALOR DE LA OFERTA EN LETRAS 
(DEBE CONTENER LOS IMPUESTOS INCLUIDOS)</t>
  </si>
  <si>
    <t>VALOR DE LA OFERTA EN
NÚMEROS EN RD$</t>
  </si>
  <si>
    <t xml:space="preserve"> </t>
  </si>
  <si>
    <t>Nombre del representante legal y fecha</t>
  </si>
  <si>
    <t>Firma y Sello</t>
  </si>
  <si>
    <t>FORMULARIO OFERTA ECONÓMICA
LOTE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</si>
</sst>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4">
    <xf numFmtId="0" fontId="0" fillId="0" borderId="0" xfId="0"/>
    <xf numFmtId="164" fontId="4" fillId="2" borderId="1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17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164" fontId="4" fillId="2" borderId="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9" fontId="4" fillId="2" borderId="56" xfId="0" applyNumberFormat="1" applyFont="1" applyFill="1" applyBorder="1" applyAlignment="1" applyProtection="1">
      <alignment vertical="center"/>
      <protection locked="0"/>
    </xf>
    <xf numFmtId="165" fontId="4" fillId="2" borderId="56" xfId="0" applyNumberFormat="1" applyFont="1" applyFill="1" applyBorder="1" applyAlignment="1" applyProtection="1">
      <alignment vertical="center"/>
      <protection locked="0"/>
    </xf>
    <xf numFmtId="43" fontId="4" fillId="0" borderId="0" xfId="0" applyNumberFormat="1" applyFont="1" applyAlignment="1" applyProtection="1">
      <alignment vertical="center"/>
      <protection locked="0"/>
    </xf>
    <xf numFmtId="9" fontId="4" fillId="2" borderId="1" xfId="0" applyNumberFormat="1" applyFont="1" applyFill="1" applyBorder="1" applyAlignment="1" applyProtection="1">
      <alignment vertical="center"/>
      <protection locked="0"/>
    </xf>
    <xf numFmtId="165" fontId="4" fillId="2" borderId="1" xfId="0" applyNumberFormat="1" applyFont="1" applyFill="1" applyBorder="1" applyAlignment="1" applyProtection="1">
      <alignment vertical="center"/>
      <protection locked="0"/>
    </xf>
    <xf numFmtId="165" fontId="4" fillId="2" borderId="14" xfId="0" applyNumberFormat="1" applyFont="1" applyFill="1" applyBorder="1" applyAlignment="1" applyProtection="1">
      <alignment vertical="center"/>
      <protection locked="0"/>
    </xf>
    <xf numFmtId="165" fontId="4" fillId="2" borderId="2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Alignment="1" applyProtection="1">
      <alignment vertical="center"/>
      <protection locked="0"/>
    </xf>
    <xf numFmtId="164" fontId="6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43" fontId="9" fillId="0" borderId="0" xfId="0" applyNumberFormat="1" applyFont="1" applyAlignment="1" applyProtection="1">
      <alignment vertical="center"/>
      <protection locked="0"/>
    </xf>
    <xf numFmtId="9" fontId="4" fillId="2" borderId="2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164" fontId="6" fillId="2" borderId="17" xfId="0" applyNumberFormat="1" applyFont="1" applyFill="1" applyBorder="1" applyAlignment="1" applyProtection="1">
      <alignment horizontal="center" vertical="center"/>
      <protection locked="0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6" fillId="2" borderId="33" xfId="0" applyFont="1" applyFill="1" applyBorder="1" applyAlignment="1" applyProtection="1">
      <alignment horizontal="center" vertical="center" wrapText="1"/>
      <protection locked="0"/>
    </xf>
    <xf numFmtId="0" fontId="6" fillId="2" borderId="59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wrapText="1"/>
      <protection locked="0"/>
    </xf>
    <xf numFmtId="0" fontId="13" fillId="0" borderId="14" xfId="0" applyFont="1" applyBorder="1" applyAlignment="1" applyProtection="1">
      <alignment horizontal="center" wrapText="1"/>
      <protection locked="0"/>
    </xf>
    <xf numFmtId="0" fontId="13" fillId="0" borderId="15" xfId="0" applyFont="1" applyBorder="1" applyAlignment="1" applyProtection="1">
      <alignment horizontal="center" wrapText="1"/>
      <protection locked="0"/>
    </xf>
    <xf numFmtId="0" fontId="13" fillId="0" borderId="11" xfId="0" applyFont="1" applyBorder="1" applyAlignment="1" applyProtection="1">
      <alignment horizontal="center" wrapText="1"/>
      <protection locked="0"/>
    </xf>
    <xf numFmtId="0" fontId="13" fillId="0" borderId="1" xfId="0" applyFont="1" applyBorder="1" applyAlignment="1" applyProtection="1">
      <alignment horizontal="center" wrapText="1"/>
      <protection locked="0"/>
    </xf>
    <xf numFmtId="0" fontId="13" fillId="0" borderId="4" xfId="0" applyFont="1" applyBorder="1" applyAlignment="1" applyProtection="1">
      <alignment horizontal="center" wrapText="1"/>
      <protection locked="0"/>
    </xf>
    <xf numFmtId="0" fontId="13" fillId="0" borderId="12" xfId="0" applyFont="1" applyBorder="1" applyAlignment="1" applyProtection="1">
      <alignment horizontal="center" wrapText="1"/>
      <protection locked="0"/>
    </xf>
    <xf numFmtId="0" fontId="13" fillId="0" borderId="5" xfId="0" applyFont="1" applyBorder="1" applyAlignment="1" applyProtection="1">
      <alignment horizontal="center" wrapText="1"/>
      <protection locked="0"/>
    </xf>
    <xf numFmtId="0" fontId="13" fillId="0" borderId="6" xfId="0" applyFont="1" applyBorder="1" applyAlignment="1" applyProtection="1">
      <alignment horizontal="center" wrapText="1"/>
      <protection locked="0"/>
    </xf>
    <xf numFmtId="0" fontId="13" fillId="0" borderId="25" xfId="0" applyFont="1" applyBorder="1" applyAlignment="1" applyProtection="1">
      <alignment horizontal="center" wrapText="1"/>
      <protection locked="0"/>
    </xf>
    <xf numFmtId="0" fontId="13" fillId="0" borderId="26" xfId="0" applyFont="1" applyBorder="1" applyAlignment="1" applyProtection="1">
      <alignment horizontal="center" wrapText="1"/>
      <protection locked="0"/>
    </xf>
    <xf numFmtId="0" fontId="13" fillId="0" borderId="23" xfId="0" applyFont="1" applyBorder="1" applyAlignment="1" applyProtection="1">
      <alignment horizontal="center" wrapText="1"/>
      <protection locked="0"/>
    </xf>
    <xf numFmtId="0" fontId="13" fillId="0" borderId="32" xfId="0" applyFont="1" applyBorder="1" applyAlignment="1" applyProtection="1">
      <alignment horizontal="center" wrapText="1"/>
      <protection locked="0"/>
    </xf>
    <xf numFmtId="0" fontId="13" fillId="0" borderId="27" xfId="0" applyFont="1" applyBorder="1" applyAlignment="1" applyProtection="1">
      <alignment horizontal="center" wrapText="1"/>
      <protection locked="0"/>
    </xf>
    <xf numFmtId="0" fontId="13" fillId="0" borderId="22" xfId="0" applyFont="1" applyBorder="1" applyAlignment="1" applyProtection="1">
      <alignment horizontal="center" wrapText="1"/>
      <protection locked="0"/>
    </xf>
    <xf numFmtId="0" fontId="13" fillId="0" borderId="28" xfId="0" applyFont="1" applyBorder="1" applyAlignment="1" applyProtection="1">
      <alignment horizontal="center" wrapText="1"/>
      <protection locked="0"/>
    </xf>
    <xf numFmtId="0" fontId="13" fillId="0" borderId="29" xfId="0" applyFont="1" applyBorder="1" applyAlignment="1" applyProtection="1">
      <alignment horizontal="center" wrapText="1"/>
      <protection locked="0"/>
    </xf>
    <xf numFmtId="0" fontId="13" fillId="0" borderId="30" xfId="0" applyFont="1" applyBorder="1" applyAlignment="1" applyProtection="1">
      <alignment horizontal="center" wrapText="1"/>
      <protection locked="0"/>
    </xf>
    <xf numFmtId="0" fontId="13" fillId="0" borderId="31" xfId="0" applyFont="1" applyBorder="1" applyAlignment="1" applyProtection="1">
      <alignment horizont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54" xfId="0" applyFont="1" applyBorder="1" applyAlignment="1" applyProtection="1">
      <alignment horizontal="center" vertical="center" wrapText="1"/>
      <protection locked="0"/>
    </xf>
    <xf numFmtId="0" fontId="3" fillId="0" borderId="55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6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63" xfId="0" applyFont="1" applyBorder="1" applyAlignment="1" applyProtection="1">
      <alignment horizontal="center" vertical="center" wrapText="1"/>
      <protection locked="0"/>
    </xf>
    <xf numFmtId="0" fontId="3" fillId="0" borderId="59" xfId="0" applyFont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8" fillId="2" borderId="64" xfId="0" applyFont="1" applyFill="1" applyBorder="1" applyAlignment="1" applyProtection="1">
      <alignment horizontal="center" vertical="center" wrapText="1"/>
      <protection locked="0"/>
    </xf>
    <xf numFmtId="0" fontId="8" fillId="2" borderId="66" xfId="0" applyFont="1" applyFill="1" applyBorder="1" applyAlignment="1" applyProtection="1">
      <alignment horizontal="center" vertical="center" wrapText="1"/>
      <protection locked="0"/>
    </xf>
    <xf numFmtId="0" fontId="9" fillId="2" borderId="71" xfId="0" applyFont="1" applyFill="1" applyBorder="1" applyAlignment="1" applyProtection="1">
      <alignment horizontal="center" vertical="center"/>
      <protection locked="0"/>
    </xf>
    <xf numFmtId="0" fontId="9" fillId="2" borderId="65" xfId="0" applyFont="1" applyFill="1" applyBorder="1" applyAlignment="1" applyProtection="1">
      <alignment horizontal="center" vertical="center"/>
      <protection locked="0"/>
    </xf>
    <xf numFmtId="0" fontId="9" fillId="2" borderId="66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0" fillId="0" borderId="0" xfId="0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6" fillId="3" borderId="37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46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68" xfId="0" applyFont="1" applyFill="1" applyBorder="1" applyAlignment="1" applyProtection="1">
      <alignment horizontal="left" vertical="center" wrapText="1"/>
    </xf>
    <xf numFmtId="0" fontId="6" fillId="3" borderId="37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3" borderId="61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67" xfId="0" applyFont="1" applyFill="1" applyBorder="1" applyAlignment="1" applyProtection="1">
      <alignment horizontal="center" vertical="center"/>
    </xf>
    <xf numFmtId="0" fontId="6" fillId="3" borderId="48" xfId="0" applyFont="1" applyFill="1" applyBorder="1" applyAlignment="1" applyProtection="1">
      <alignment horizontal="center" vertical="center"/>
    </xf>
    <xf numFmtId="0" fontId="6" fillId="3" borderId="49" xfId="0" applyFont="1" applyFill="1" applyBorder="1" applyAlignment="1" applyProtection="1">
      <alignment horizontal="center" vertical="center"/>
    </xf>
    <xf numFmtId="0" fontId="6" fillId="3" borderId="50" xfId="0" applyFont="1" applyFill="1" applyBorder="1" applyAlignment="1" applyProtection="1">
      <alignment horizontal="center" vertical="center"/>
    </xf>
    <xf numFmtId="0" fontId="6" fillId="3" borderId="47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0" fontId="6" fillId="4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3" fillId="0" borderId="51" xfId="0" applyFont="1" applyBorder="1" applyAlignment="1" applyProtection="1">
      <alignment horizontal="center" vertical="center" wrapText="1"/>
    </xf>
    <xf numFmtId="0" fontId="3" fillId="0" borderId="52" xfId="0" applyFont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 wrapText="1"/>
    </xf>
    <xf numFmtId="0" fontId="3" fillId="0" borderId="70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0" fontId="3" fillId="0" borderId="53" xfId="0" applyFont="1" applyBorder="1" applyAlignment="1" applyProtection="1">
      <alignment horizontal="center" vertical="center" wrapText="1"/>
    </xf>
    <xf numFmtId="0" fontId="3" fillId="0" borderId="69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vertical="center" wrapText="1"/>
    </xf>
    <xf numFmtId="3" fontId="11" fillId="2" borderId="2" xfId="0" applyNumberFormat="1" applyFont="1" applyFill="1" applyBorder="1" applyAlignment="1" applyProtection="1">
      <alignment horizontal="center" vertical="center" wrapText="1"/>
    </xf>
    <xf numFmtId="3" fontId="11" fillId="2" borderId="1" xfId="0" applyNumberFormat="1" applyFont="1" applyFill="1" applyBorder="1" applyAlignment="1" applyProtection="1">
      <alignment horizontal="center" vertical="center" wrapText="1"/>
    </xf>
    <xf numFmtId="3" fontId="11" fillId="2" borderId="17" xfId="0" applyNumberFormat="1" applyFont="1" applyFill="1" applyBorder="1" applyAlignment="1" applyProtection="1">
      <alignment horizontal="center" vertical="center" wrapText="1"/>
    </xf>
    <xf numFmtId="164" fontId="4" fillId="2" borderId="2" xfId="0" applyNumberFormat="1" applyFont="1" applyFill="1" applyBorder="1" applyAlignment="1" applyProtection="1">
      <alignment vertical="center"/>
    </xf>
    <xf numFmtId="164" fontId="4" fillId="2" borderId="3" xfId="0" applyNumberFormat="1" applyFont="1" applyFill="1" applyBorder="1" applyAlignment="1" applyProtection="1">
      <alignment vertical="center"/>
    </xf>
    <xf numFmtId="164" fontId="4" fillId="2" borderId="1" xfId="0" applyNumberFormat="1" applyFont="1" applyFill="1" applyBorder="1" applyAlignment="1" applyProtection="1">
      <alignment vertical="center"/>
    </xf>
    <xf numFmtId="164" fontId="4" fillId="2" borderId="4" xfId="0" applyNumberFormat="1" applyFont="1" applyFill="1" applyBorder="1" applyAlignment="1" applyProtection="1">
      <alignment vertical="center"/>
    </xf>
    <xf numFmtId="164" fontId="6" fillId="2" borderId="57" xfId="0" applyNumberFormat="1" applyFont="1" applyFill="1" applyBorder="1" applyAlignment="1" applyProtection="1">
      <alignment vertical="center"/>
    </xf>
    <xf numFmtId="164" fontId="6" fillId="2" borderId="4" xfId="0" applyNumberFormat="1" applyFont="1" applyFill="1" applyBorder="1" applyAlignment="1" applyProtection="1">
      <alignment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164" fontId="6" fillId="2" borderId="58" xfId="0" applyNumberFormat="1" applyFont="1" applyFill="1" applyBorder="1" applyAlignment="1" applyProtection="1">
      <alignment vertical="center"/>
    </xf>
    <xf numFmtId="164" fontId="6" fillId="2" borderId="34" xfId="0" applyNumberFormat="1" applyFont="1" applyFill="1" applyBorder="1" applyAlignment="1" applyProtection="1">
      <alignment horizontal="center" vertical="center"/>
    </xf>
    <xf numFmtId="164" fontId="6" fillId="2" borderId="0" xfId="0" applyNumberFormat="1" applyFont="1" applyFill="1" applyAlignment="1" applyProtection="1">
      <alignment horizontal="center" vertical="center"/>
    </xf>
    <xf numFmtId="164" fontId="6" fillId="2" borderId="42" xfId="0" applyNumberFormat="1" applyFont="1" applyFill="1" applyBorder="1" applyAlignment="1" applyProtection="1">
      <alignment horizontal="center" vertical="center"/>
    </xf>
    <xf numFmtId="0" fontId="8" fillId="2" borderId="39" xfId="0" applyFont="1" applyFill="1" applyBorder="1" applyAlignment="1" applyProtection="1">
      <alignment horizontal="right" vertical="center" wrapText="1"/>
    </xf>
    <xf numFmtId="0" fontId="8" fillId="2" borderId="40" xfId="0" applyFont="1" applyFill="1" applyBorder="1" applyAlignment="1" applyProtection="1">
      <alignment horizontal="right" vertical="center" wrapText="1"/>
    </xf>
    <xf numFmtId="0" fontId="8" fillId="2" borderId="41" xfId="0" applyFont="1" applyFill="1" applyBorder="1" applyAlignment="1" applyProtection="1">
      <alignment horizontal="right" vertical="center" wrapText="1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1145760</xdr:colOff>
      <xdr:row>4</xdr:row>
      <xdr:rowOff>270012</xdr:rowOff>
    </xdr:to>
    <xdr:pic>
      <xdr:nvPicPr>
        <xdr:cNvPr id="2" name="Imagen 1" descr="imagen">
          <a:extLst>
            <a:ext uri="{FF2B5EF4-FFF2-40B4-BE49-F238E27FC236}">
              <a16:creationId xmlns:a16="http://schemas.microsoft.com/office/drawing/2014/main" id="{0154AEE0-37DB-384A-A006-8B8F9A03D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20434" cy="10844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2"/>
  <sheetViews>
    <sheetView tabSelected="1" topLeftCell="A21" zoomScale="69" zoomScaleNormal="69" zoomScaleSheetLayoutView="64" zoomScalePageLayoutView="62" workbookViewId="0">
      <selection activeCell="H22" sqref="H22"/>
    </sheetView>
  </sheetViews>
  <sheetFormatPr baseColWidth="10" defaultColWidth="11.42578125" defaultRowHeight="15" x14ac:dyDescent="0.25"/>
  <cols>
    <col min="1" max="1" width="17.7109375" style="6" customWidth="1"/>
    <col min="2" max="2" width="16.42578125" style="6" customWidth="1"/>
    <col min="3" max="3" width="7.42578125" style="7" customWidth="1"/>
    <col min="4" max="4" width="52.140625" style="7" customWidth="1"/>
    <col min="5" max="5" width="39.42578125" style="6" customWidth="1"/>
    <col min="6" max="6" width="13.42578125" style="8" customWidth="1"/>
    <col min="7" max="7" width="32.28515625" style="6" customWidth="1"/>
    <col min="8" max="8" width="18.42578125" style="6" customWidth="1"/>
    <col min="9" max="9" width="20.28515625" style="6" hidden="1" customWidth="1"/>
    <col min="10" max="10" width="27.7109375" style="6" hidden="1" customWidth="1"/>
    <col min="11" max="11" width="32.28515625" style="6" customWidth="1"/>
    <col min="12" max="12" width="21.85546875" style="6" hidden="1" customWidth="1"/>
    <col min="13" max="13" width="32.28515625" style="6" customWidth="1"/>
    <col min="14" max="14" width="11.42578125" style="6"/>
    <col min="15" max="15" width="13.85546875" style="6" customWidth="1"/>
    <col min="16" max="16384" width="11.42578125" style="6"/>
  </cols>
  <sheetData>
    <row r="1" spans="1:15" x14ac:dyDescent="0.25">
      <c r="A1" s="68"/>
      <c r="B1" s="68"/>
      <c r="C1" s="69"/>
      <c r="D1" s="69"/>
      <c r="E1" s="68"/>
      <c r="F1" s="70"/>
      <c r="G1" s="68"/>
      <c r="H1" s="68"/>
      <c r="I1" s="68"/>
      <c r="J1" s="68"/>
      <c r="K1" s="68"/>
      <c r="L1" s="68"/>
      <c r="M1" s="68"/>
    </row>
    <row r="2" spans="1:15" x14ac:dyDescent="0.25">
      <c r="A2" s="71"/>
      <c r="B2" s="68"/>
      <c r="C2" s="69"/>
      <c r="D2" s="69"/>
      <c r="E2" s="68"/>
      <c r="F2" s="70"/>
      <c r="G2" s="68"/>
      <c r="H2" s="68"/>
      <c r="I2" s="68"/>
      <c r="J2" s="68"/>
      <c r="K2" s="68"/>
      <c r="L2" s="68"/>
      <c r="M2" s="68"/>
    </row>
    <row r="3" spans="1:15" x14ac:dyDescent="0.25">
      <c r="A3" s="68"/>
      <c r="B3" s="68"/>
      <c r="C3" s="69"/>
      <c r="D3" s="69"/>
      <c r="E3" s="68"/>
      <c r="F3" s="70"/>
      <c r="G3" s="68"/>
      <c r="H3" s="68"/>
      <c r="I3" s="68"/>
      <c r="J3" s="68"/>
      <c r="K3" s="68"/>
      <c r="L3" s="68"/>
      <c r="M3" s="68"/>
    </row>
    <row r="4" spans="1:15" ht="18.95" customHeight="1" x14ac:dyDescent="0.25">
      <c r="A4" s="68"/>
      <c r="B4" s="68"/>
      <c r="C4" s="72" t="s">
        <v>41</v>
      </c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5" ht="30.75" customHeight="1" x14ac:dyDescent="0.25">
      <c r="A5" s="68"/>
      <c r="B5" s="68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5" ht="19.5" thickBot="1" x14ac:dyDescent="0.3">
      <c r="A6" s="68"/>
      <c r="B6" s="68"/>
      <c r="C6" s="74"/>
      <c r="D6" s="74"/>
      <c r="E6" s="74"/>
      <c r="F6" s="75"/>
      <c r="G6" s="74"/>
      <c r="H6" s="74"/>
      <c r="I6" s="74"/>
      <c r="J6" s="74"/>
      <c r="K6" s="74"/>
      <c r="L6" s="74"/>
      <c r="M6" s="74"/>
    </row>
    <row r="7" spans="1:15" ht="33" customHeight="1" x14ac:dyDescent="0.25">
      <c r="A7" s="76" t="s">
        <v>0</v>
      </c>
      <c r="B7" s="77"/>
      <c r="C7" s="78"/>
      <c r="D7" s="79" t="s">
        <v>1</v>
      </c>
      <c r="E7" s="80"/>
      <c r="F7" s="80"/>
      <c r="G7" s="81"/>
      <c r="H7" s="82" t="s">
        <v>2</v>
      </c>
      <c r="I7" s="83"/>
      <c r="J7" s="83"/>
      <c r="K7" s="84" t="s">
        <v>3</v>
      </c>
      <c r="L7" s="84"/>
      <c r="M7" s="85"/>
    </row>
    <row r="8" spans="1:15" ht="21.75" customHeight="1" x14ac:dyDescent="0.25">
      <c r="A8" s="86" t="s">
        <v>4</v>
      </c>
      <c r="B8" s="87"/>
      <c r="C8" s="88"/>
      <c r="D8" s="31"/>
      <c r="E8" s="31"/>
      <c r="F8" s="31"/>
      <c r="G8" s="31"/>
      <c r="H8" s="92" t="s">
        <v>5</v>
      </c>
      <c r="I8" s="93"/>
      <c r="J8" s="9"/>
      <c r="K8" s="27"/>
      <c r="L8" s="27"/>
      <c r="M8" s="28"/>
    </row>
    <row r="9" spans="1:15" ht="21.75" customHeight="1" thickBot="1" x14ac:dyDescent="0.3">
      <c r="A9" s="89" t="s">
        <v>6</v>
      </c>
      <c r="B9" s="90"/>
      <c r="C9" s="91"/>
      <c r="D9" s="32"/>
      <c r="E9" s="32"/>
      <c r="F9" s="32"/>
      <c r="G9" s="32"/>
      <c r="H9" s="94" t="s">
        <v>7</v>
      </c>
      <c r="I9" s="95"/>
      <c r="J9" s="10"/>
      <c r="K9" s="29"/>
      <c r="L9" s="29"/>
      <c r="M9" s="30"/>
    </row>
    <row r="10" spans="1:15" ht="6" customHeight="1" thickBot="1" x14ac:dyDescent="0.3">
      <c r="A10" s="68"/>
      <c r="B10" s="68"/>
      <c r="C10" s="96"/>
      <c r="D10" s="96"/>
      <c r="E10" s="97"/>
      <c r="F10" s="98"/>
      <c r="G10" s="96"/>
      <c r="H10" s="96"/>
      <c r="I10" s="96"/>
      <c r="J10" s="96"/>
      <c r="K10" s="96"/>
      <c r="L10" s="96"/>
      <c r="M10" s="96"/>
    </row>
    <row r="11" spans="1:15" ht="34.5" customHeight="1" thickBot="1" x14ac:dyDescent="0.3">
      <c r="A11" s="99" t="s">
        <v>8</v>
      </c>
      <c r="B11" s="100" t="s">
        <v>9</v>
      </c>
      <c r="C11" s="101" t="s">
        <v>10</v>
      </c>
      <c r="D11" s="101" t="s">
        <v>11</v>
      </c>
      <c r="E11" s="102" t="s">
        <v>12</v>
      </c>
      <c r="F11" s="103" t="s">
        <v>13</v>
      </c>
      <c r="G11" s="102" t="s">
        <v>14</v>
      </c>
      <c r="H11" s="102" t="s">
        <v>15</v>
      </c>
      <c r="I11" s="104" t="s">
        <v>16</v>
      </c>
      <c r="J11" s="104" t="s">
        <v>17</v>
      </c>
      <c r="K11" s="102" t="s">
        <v>18</v>
      </c>
      <c r="L11" s="102" t="s">
        <v>19</v>
      </c>
      <c r="M11" s="105" t="s">
        <v>20</v>
      </c>
    </row>
    <row r="12" spans="1:15" ht="10.5" customHeight="1" thickBot="1" x14ac:dyDescent="0.3">
      <c r="A12" s="68"/>
      <c r="B12" s="68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</row>
    <row r="13" spans="1:15" ht="91.5" customHeight="1" x14ac:dyDescent="0.25">
      <c r="A13" s="107" t="s">
        <v>26</v>
      </c>
      <c r="B13" s="108" t="s">
        <v>27</v>
      </c>
      <c r="C13" s="109">
        <v>1</v>
      </c>
      <c r="D13" s="110" t="s">
        <v>21</v>
      </c>
      <c r="E13" s="4"/>
      <c r="F13" s="123">
        <v>6</v>
      </c>
      <c r="G13" s="5"/>
      <c r="H13" s="11"/>
      <c r="I13" s="12">
        <f t="shared" ref="I13:I14" si="0">G13*H13</f>
        <v>0</v>
      </c>
      <c r="J13" s="17">
        <f>I13*F13</f>
        <v>0</v>
      </c>
      <c r="K13" s="126">
        <f t="shared" ref="K13:K22" si="1">G13+I13</f>
        <v>0</v>
      </c>
      <c r="L13" s="126">
        <f t="shared" ref="L13:L22" si="2">F13*G13</f>
        <v>0</v>
      </c>
      <c r="M13" s="127">
        <f>(G13+I13)*F13</f>
        <v>0</v>
      </c>
      <c r="O13" s="18"/>
    </row>
    <row r="14" spans="1:15" ht="91.5" customHeight="1" x14ac:dyDescent="0.25">
      <c r="A14" s="111"/>
      <c r="B14" s="112"/>
      <c r="C14" s="113">
        <v>2</v>
      </c>
      <c r="D14" s="114" t="s">
        <v>28</v>
      </c>
      <c r="E14" s="2"/>
      <c r="F14" s="124">
        <v>3</v>
      </c>
      <c r="G14" s="1"/>
      <c r="H14" s="14"/>
      <c r="I14" s="15">
        <f t="shared" si="0"/>
        <v>0</v>
      </c>
      <c r="J14" s="15">
        <f>I14*F14</f>
        <v>0</v>
      </c>
      <c r="K14" s="128">
        <f>G14+I14</f>
        <v>0</v>
      </c>
      <c r="L14" s="128">
        <f>0*(F14*G14)</f>
        <v>0</v>
      </c>
      <c r="M14" s="129">
        <f>(G14+I14)*F14</f>
        <v>0</v>
      </c>
      <c r="O14" s="18"/>
    </row>
    <row r="15" spans="1:15" ht="91.5" customHeight="1" x14ac:dyDescent="0.25">
      <c r="A15" s="115"/>
      <c r="B15" s="112"/>
      <c r="C15" s="113">
        <v>3</v>
      </c>
      <c r="D15" s="114" t="s">
        <v>29</v>
      </c>
      <c r="E15" s="2"/>
      <c r="F15" s="124">
        <v>4</v>
      </c>
      <c r="G15" s="1"/>
      <c r="H15" s="14"/>
      <c r="I15" s="15">
        <f t="shared" ref="I15:I22" si="3">(G15*H15)*(G15*H15)</f>
        <v>0</v>
      </c>
      <c r="J15" s="15">
        <f t="shared" ref="J15:J22" si="4">I15*F15</f>
        <v>0</v>
      </c>
      <c r="K15" s="128">
        <f t="shared" si="1"/>
        <v>0</v>
      </c>
      <c r="L15" s="128">
        <f t="shared" si="2"/>
        <v>0</v>
      </c>
      <c r="M15" s="129">
        <f t="shared" ref="M15:M22" si="5">(G15+I15)*F15</f>
        <v>0</v>
      </c>
      <c r="O15" s="18"/>
    </row>
    <row r="16" spans="1:15" ht="108.75" customHeight="1" x14ac:dyDescent="0.25">
      <c r="A16" s="116"/>
      <c r="B16" s="117" t="s">
        <v>30</v>
      </c>
      <c r="C16" s="118">
        <v>1</v>
      </c>
      <c r="D16" s="114" t="s">
        <v>22</v>
      </c>
      <c r="E16" s="3"/>
      <c r="F16" s="125">
        <v>6</v>
      </c>
      <c r="G16" s="1"/>
      <c r="H16" s="14"/>
      <c r="I16" s="15">
        <f t="shared" si="3"/>
        <v>0</v>
      </c>
      <c r="J16" s="15">
        <f t="shared" si="4"/>
        <v>0</v>
      </c>
      <c r="K16" s="128">
        <f t="shared" si="1"/>
        <v>0</v>
      </c>
      <c r="L16" s="128">
        <f t="shared" si="2"/>
        <v>0</v>
      </c>
      <c r="M16" s="129">
        <f t="shared" si="5"/>
        <v>0</v>
      </c>
      <c r="O16" s="18"/>
    </row>
    <row r="17" spans="1:16" ht="108.75" customHeight="1" x14ac:dyDescent="0.25">
      <c r="A17" s="116"/>
      <c r="B17" s="117"/>
      <c r="C17" s="118">
        <v>2</v>
      </c>
      <c r="D17" s="114" t="s">
        <v>28</v>
      </c>
      <c r="E17" s="3"/>
      <c r="F17" s="125">
        <v>3</v>
      </c>
      <c r="G17" s="1"/>
      <c r="H17" s="14"/>
      <c r="I17" s="15">
        <f t="shared" si="3"/>
        <v>0</v>
      </c>
      <c r="J17" s="15">
        <f>I17*F17</f>
        <v>0</v>
      </c>
      <c r="K17" s="128">
        <f>G17+I17</f>
        <v>0</v>
      </c>
      <c r="L17" s="128">
        <f>0*(F17*G17)</f>
        <v>0</v>
      </c>
      <c r="M17" s="129">
        <f>(G17+I17)*F17</f>
        <v>0</v>
      </c>
      <c r="O17" s="18"/>
    </row>
    <row r="18" spans="1:16" ht="108.75" customHeight="1" x14ac:dyDescent="0.25">
      <c r="A18" s="116"/>
      <c r="B18" s="117"/>
      <c r="C18" s="118">
        <v>3</v>
      </c>
      <c r="D18" s="114" t="s">
        <v>23</v>
      </c>
      <c r="E18" s="3"/>
      <c r="F18" s="125">
        <v>4</v>
      </c>
      <c r="G18" s="1"/>
      <c r="H18" s="22"/>
      <c r="I18" s="15">
        <f t="shared" si="3"/>
        <v>0</v>
      </c>
      <c r="J18" s="15">
        <f t="shared" si="4"/>
        <v>0</v>
      </c>
      <c r="K18" s="128">
        <f t="shared" si="1"/>
        <v>0</v>
      </c>
      <c r="L18" s="128">
        <f t="shared" si="2"/>
        <v>0</v>
      </c>
      <c r="M18" s="129">
        <f t="shared" si="5"/>
        <v>0</v>
      </c>
      <c r="O18" s="18"/>
    </row>
    <row r="19" spans="1:16" ht="108.75" customHeight="1" x14ac:dyDescent="0.25">
      <c r="A19" s="116"/>
      <c r="B19" s="117"/>
      <c r="C19" s="118">
        <v>4</v>
      </c>
      <c r="D19" s="114" t="s">
        <v>31</v>
      </c>
      <c r="E19" s="3"/>
      <c r="F19" s="125">
        <v>1</v>
      </c>
      <c r="G19" s="1"/>
      <c r="H19" s="14"/>
      <c r="I19" s="15">
        <f t="shared" si="3"/>
        <v>0</v>
      </c>
      <c r="J19" s="15">
        <f t="shared" si="4"/>
        <v>0</v>
      </c>
      <c r="K19" s="128">
        <f t="shared" si="1"/>
        <v>0</v>
      </c>
      <c r="L19" s="128">
        <f t="shared" si="2"/>
        <v>0</v>
      </c>
      <c r="M19" s="129">
        <f t="shared" si="5"/>
        <v>0</v>
      </c>
      <c r="O19" s="18"/>
    </row>
    <row r="20" spans="1:16" ht="96" customHeight="1" x14ac:dyDescent="0.25">
      <c r="A20" s="116"/>
      <c r="B20" s="119" t="s">
        <v>32</v>
      </c>
      <c r="C20" s="118">
        <v>1</v>
      </c>
      <c r="D20" s="114" t="s">
        <v>21</v>
      </c>
      <c r="E20" s="3"/>
      <c r="F20" s="125">
        <v>2</v>
      </c>
      <c r="G20" s="1"/>
      <c r="H20" s="22"/>
      <c r="I20" s="15">
        <f t="shared" si="3"/>
        <v>0</v>
      </c>
      <c r="J20" s="15">
        <f t="shared" si="4"/>
        <v>0</v>
      </c>
      <c r="K20" s="128">
        <f t="shared" si="1"/>
        <v>0</v>
      </c>
      <c r="L20" s="128">
        <f t="shared" si="2"/>
        <v>0</v>
      </c>
      <c r="M20" s="129">
        <f t="shared" si="5"/>
        <v>0</v>
      </c>
      <c r="O20" s="18"/>
    </row>
    <row r="21" spans="1:16" ht="96" customHeight="1" x14ac:dyDescent="0.25">
      <c r="A21" s="116"/>
      <c r="B21" s="120"/>
      <c r="C21" s="118">
        <v>2</v>
      </c>
      <c r="D21" s="114" t="s">
        <v>33</v>
      </c>
      <c r="E21" s="3"/>
      <c r="F21" s="125">
        <v>1</v>
      </c>
      <c r="G21" s="1"/>
      <c r="H21" s="14"/>
      <c r="I21" s="15">
        <f t="shared" si="3"/>
        <v>0</v>
      </c>
      <c r="J21" s="15">
        <f t="shared" si="4"/>
        <v>0</v>
      </c>
      <c r="K21" s="128">
        <f t="shared" si="1"/>
        <v>0</v>
      </c>
      <c r="L21" s="128">
        <f t="shared" si="2"/>
        <v>0</v>
      </c>
      <c r="M21" s="129">
        <f t="shared" si="5"/>
        <v>0</v>
      </c>
      <c r="O21" s="18"/>
    </row>
    <row r="22" spans="1:16" ht="96" customHeight="1" x14ac:dyDescent="0.25">
      <c r="A22" s="116"/>
      <c r="B22" s="121" t="s">
        <v>34</v>
      </c>
      <c r="C22" s="118">
        <v>1</v>
      </c>
      <c r="D22" s="122" t="s">
        <v>21</v>
      </c>
      <c r="E22" s="3"/>
      <c r="F22" s="125">
        <v>1</v>
      </c>
      <c r="G22" s="1"/>
      <c r="H22" s="14"/>
      <c r="I22" s="16">
        <f t="shared" si="3"/>
        <v>0</v>
      </c>
      <c r="J22" s="15">
        <f t="shared" si="4"/>
        <v>0</v>
      </c>
      <c r="K22" s="128">
        <f t="shared" si="1"/>
        <v>0</v>
      </c>
      <c r="L22" s="128">
        <f t="shared" si="2"/>
        <v>0</v>
      </c>
      <c r="M22" s="129">
        <f t="shared" si="5"/>
        <v>0</v>
      </c>
      <c r="O22" s="18"/>
    </row>
    <row r="23" spans="1:16" ht="20.25" customHeight="1" x14ac:dyDescent="0.25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5"/>
      <c r="L23" s="24" t="s">
        <v>24</v>
      </c>
      <c r="M23" s="130">
        <f>SUM(L13:L22)</f>
        <v>0</v>
      </c>
      <c r="O23" s="18"/>
    </row>
    <row r="24" spans="1:16" ht="20.25" customHeight="1" x14ac:dyDescent="0.25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2"/>
      <c r="L24" s="25" t="s">
        <v>25</v>
      </c>
      <c r="M24" s="131">
        <f>SUM(J13:J22)</f>
        <v>0</v>
      </c>
      <c r="O24" s="13"/>
    </row>
    <row r="25" spans="1:16" ht="20.25" customHeight="1" thickBot="1" x14ac:dyDescent="0.3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60"/>
      <c r="L25" s="26" t="s">
        <v>35</v>
      </c>
      <c r="M25" s="137">
        <f>SUM(M23:M24)</f>
        <v>0</v>
      </c>
      <c r="O25" s="19"/>
    </row>
    <row r="26" spans="1:16" ht="11.25" customHeight="1" thickBot="1" x14ac:dyDescent="0.3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2"/>
    </row>
    <row r="27" spans="1:16" s="20" customFormat="1" ht="59.25" customHeight="1" thickBot="1" x14ac:dyDescent="0.3">
      <c r="A27" s="141" t="s">
        <v>36</v>
      </c>
      <c r="B27" s="142"/>
      <c r="C27" s="142"/>
      <c r="D27" s="143"/>
      <c r="E27" s="65"/>
      <c r="F27" s="66"/>
      <c r="G27" s="66"/>
      <c r="H27" s="67"/>
      <c r="I27" s="63" t="s">
        <v>37</v>
      </c>
      <c r="J27" s="64"/>
      <c r="K27" s="138">
        <f>SUM(M25)</f>
        <v>0</v>
      </c>
      <c r="L27" s="139"/>
      <c r="M27" s="140"/>
      <c r="O27" s="21"/>
      <c r="P27" s="20" t="s">
        <v>38</v>
      </c>
    </row>
    <row r="28" spans="1:16" ht="6" customHeight="1" thickBot="1" x14ac:dyDescent="0.3">
      <c r="A28" s="132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4"/>
    </row>
    <row r="29" spans="1:16" ht="6" customHeight="1" thickBot="1" x14ac:dyDescent="0.3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6"/>
    </row>
    <row r="30" spans="1:16" ht="15" customHeight="1" x14ac:dyDescent="0.25">
      <c r="A30" s="42" t="s">
        <v>39</v>
      </c>
      <c r="B30" s="43"/>
      <c r="C30" s="44"/>
      <c r="D30" s="44"/>
      <c r="E30" s="44"/>
      <c r="F30" s="44"/>
      <c r="G30" s="45"/>
      <c r="H30" s="33" t="s">
        <v>40</v>
      </c>
      <c r="I30" s="33"/>
      <c r="J30" s="33"/>
      <c r="K30" s="34"/>
      <c r="L30" s="34"/>
      <c r="M30" s="35"/>
    </row>
    <row r="31" spans="1:16" ht="11.25" customHeight="1" x14ac:dyDescent="0.25">
      <c r="A31" s="46"/>
      <c r="B31" s="47"/>
      <c r="C31" s="47"/>
      <c r="D31" s="47"/>
      <c r="E31" s="47"/>
      <c r="F31" s="47"/>
      <c r="G31" s="48"/>
      <c r="H31" s="36"/>
      <c r="I31" s="36"/>
      <c r="J31" s="36"/>
      <c r="K31" s="37"/>
      <c r="L31" s="37"/>
      <c r="M31" s="38"/>
    </row>
    <row r="32" spans="1:16" ht="11.25" customHeight="1" x14ac:dyDescent="0.25">
      <c r="A32" s="46"/>
      <c r="B32" s="47"/>
      <c r="C32" s="47"/>
      <c r="D32" s="47"/>
      <c r="E32" s="47"/>
      <c r="F32" s="47"/>
      <c r="G32" s="48"/>
      <c r="H32" s="36"/>
      <c r="I32" s="36"/>
      <c r="J32" s="36"/>
      <c r="K32" s="37"/>
      <c r="L32" s="37"/>
      <c r="M32" s="38"/>
    </row>
    <row r="33" spans="1:13" ht="1.5" customHeight="1" x14ac:dyDescent="0.25">
      <c r="A33" s="46"/>
      <c r="B33" s="47"/>
      <c r="C33" s="47"/>
      <c r="D33" s="47"/>
      <c r="E33" s="47"/>
      <c r="F33" s="47"/>
      <c r="G33" s="48"/>
      <c r="H33" s="36"/>
      <c r="I33" s="36"/>
      <c r="J33" s="36"/>
      <c r="K33" s="37"/>
      <c r="L33" s="37"/>
      <c r="M33" s="38"/>
    </row>
    <row r="34" spans="1:13" ht="15" customHeight="1" thickBot="1" x14ac:dyDescent="0.3">
      <c r="A34" s="49"/>
      <c r="B34" s="50"/>
      <c r="C34" s="50"/>
      <c r="D34" s="50"/>
      <c r="E34" s="50"/>
      <c r="F34" s="50"/>
      <c r="G34" s="51"/>
      <c r="H34" s="39"/>
      <c r="I34" s="39"/>
      <c r="J34" s="39"/>
      <c r="K34" s="40"/>
      <c r="L34" s="40"/>
      <c r="M34" s="41"/>
    </row>
    <row r="37" spans="1:13" x14ac:dyDescent="0.25">
      <c r="M37" s="13"/>
    </row>
    <row r="38" spans="1:13" x14ac:dyDescent="0.25">
      <c r="G38" s="23"/>
      <c r="M38" s="13"/>
    </row>
    <row r="39" spans="1:13" x14ac:dyDescent="0.25">
      <c r="M39" s="13"/>
    </row>
    <row r="42" spans="1:13" x14ac:dyDescent="0.25">
      <c r="M42" s="13"/>
    </row>
  </sheetData>
  <sheetProtection algorithmName="SHA-512" hashValue="dglKzMX3B4NzZAcGmjUHRQyLzGKVvkJTVs7QXAK8bfE/A2oeOD4I6KUmFcKTkfrsUIy43n2TSPsnOXg7qxHKWQ==" saltValue="BWszN812zpz/THp4S3f2OQ==" spinCount="100000" sheet="1" objects="1" scenarios="1"/>
  <mergeCells count="27">
    <mergeCell ref="B16:B19"/>
    <mergeCell ref="B20:B21"/>
    <mergeCell ref="H30:M34"/>
    <mergeCell ref="C12:M12"/>
    <mergeCell ref="K27:M27"/>
    <mergeCell ref="A27:D27"/>
    <mergeCell ref="A30:G34"/>
    <mergeCell ref="B13:B15"/>
    <mergeCell ref="A23:K25"/>
    <mergeCell ref="A13:A22"/>
    <mergeCell ref="A28:M28"/>
    <mergeCell ref="A29:M29"/>
    <mergeCell ref="A26:M26"/>
    <mergeCell ref="I27:J27"/>
    <mergeCell ref="E27:H27"/>
    <mergeCell ref="C4:M5"/>
    <mergeCell ref="K7:M7"/>
    <mergeCell ref="K8:M8"/>
    <mergeCell ref="K9:M9"/>
    <mergeCell ref="A7:C7"/>
    <mergeCell ref="A8:C8"/>
    <mergeCell ref="A9:C9"/>
    <mergeCell ref="D7:G7"/>
    <mergeCell ref="D8:G8"/>
    <mergeCell ref="D9:G9"/>
    <mergeCell ref="H8:I8"/>
    <mergeCell ref="H9:I9"/>
  </mergeCells>
  <dataValidations count="1">
    <dataValidation type="decimal" allowBlank="1" showInputMessage="1" showErrorMessage="1" errorTitle="ALERTA" error="EN ESTA CELDA SOLO ES PERMITIDO DÍGITOS NUMÉRICOS" sqref="G13:G22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15" header="0.31496062992125984" footer="0.09"/>
  <pageSetup scale="49" fitToHeight="0" orientation="landscape" r:id="rId1"/>
  <colBreaks count="1" manualBreakCount="1">
    <brk id="13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3" ma:contentTypeDescription="Create a new document." ma:contentTypeScope="" ma:versionID="2608c3c1c6806b4a6b3e21028769bd96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9380ccce710ebf0451d3c5ecc83e555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caf61add-cf15-4341-ad7c-3bb05f38d729"/>
    <ds:schemaRef ds:uri="209cd0db-1aa9-466c-8933-4493a1504f63"/>
    <ds:schemaRef ds:uri="ef3d409c-51e8-4a1c-b238-cf9f3673307b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8A5D03-8F19-4C5E-A5EF-D2A225AD51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LPN-CPJ-35-2023</vt:lpstr>
      <vt:lpstr>'LPN-CPJ-35-2023'!Área_de_impresión</vt:lpstr>
      <vt:lpstr>'LPN-CPJ-35-2023'!Títulos_a_imprimir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Tanya C. Cuello C.</cp:lastModifiedBy>
  <cp:revision/>
  <cp:lastPrinted>2023-12-27T15:02:02Z</cp:lastPrinted>
  <dcterms:created xsi:type="dcterms:W3CDTF">2014-12-15T12:59:31Z</dcterms:created>
  <dcterms:modified xsi:type="dcterms:W3CDTF">2023-12-28T12:33:20Z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